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5200" windowHeight="11985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6" i="2" l="1"/>
  <c r="J75" i="2"/>
  <c r="J73" i="2"/>
  <c r="J72" i="2"/>
  <c r="J70" i="2"/>
  <c r="J68" i="2"/>
  <c r="J65" i="2"/>
  <c r="J62" i="2"/>
  <c r="J63" i="2"/>
  <c r="J60" i="2"/>
  <c r="J45" i="2"/>
  <c r="J57" i="2"/>
  <c r="J49" i="2"/>
  <c r="J48" i="2"/>
  <c r="J58" i="2"/>
  <c r="J51" i="2"/>
  <c r="J50" i="2"/>
  <c r="J47" i="2"/>
  <c r="J55" i="2"/>
  <c r="J59" i="2"/>
  <c r="J56" i="2"/>
  <c r="J54" i="2"/>
  <c r="J53" i="2"/>
  <c r="J61" i="2"/>
  <c r="J52" i="2"/>
  <c r="J42" i="2"/>
  <c r="J44" i="2"/>
  <c r="J46" i="2"/>
  <c r="J39" i="2"/>
  <c r="J35" i="2"/>
  <c r="J16" i="2"/>
  <c r="J38" i="2"/>
  <c r="J36" i="2"/>
  <c r="J32" i="2"/>
  <c r="J37" i="2"/>
  <c r="J22" i="2"/>
  <c r="J34" i="2"/>
  <c r="J23" i="2"/>
  <c r="J31" i="2"/>
  <c r="J18" i="2"/>
  <c r="J17" i="2"/>
  <c r="J24" i="2"/>
  <c r="J30" i="2"/>
  <c r="J15" i="2"/>
  <c r="J27" i="2"/>
  <c r="J21" i="2"/>
  <c r="J19" i="2"/>
  <c r="J33" i="2"/>
  <c r="J25" i="2"/>
  <c r="J26" i="2"/>
  <c r="J29" i="2"/>
  <c r="J28" i="2"/>
  <c r="J20" i="2"/>
  <c r="J9" i="2"/>
  <c r="K74" i="1"/>
  <c r="K73" i="1"/>
  <c r="K71" i="1"/>
  <c r="K70" i="1"/>
  <c r="K68" i="1"/>
  <c r="K66" i="1"/>
  <c r="K63" i="1"/>
  <c r="K62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9" i="1"/>
  <c r="B61" i="2" l="1"/>
  <c r="C26" i="2"/>
  <c r="D63" i="2"/>
  <c r="B71" i="2"/>
  <c r="C50" i="2"/>
  <c r="D74" i="2"/>
  <c r="B24" i="2"/>
  <c r="B69" i="2"/>
  <c r="B74" i="2"/>
  <c r="C57" i="2"/>
  <c r="C52" i="2"/>
  <c r="D26" i="2"/>
  <c r="B67" i="2"/>
  <c r="D35" i="2"/>
  <c r="B55" i="2"/>
  <c r="D11" i="2"/>
  <c r="C66" i="2"/>
  <c r="C60" i="2"/>
  <c r="D49" i="2"/>
  <c r="B48" i="2"/>
  <c r="D21" i="2"/>
  <c r="B23" i="2"/>
  <c r="B49" i="2"/>
  <c r="B20" i="2"/>
  <c r="B22" i="2"/>
  <c r="C58" i="2"/>
  <c r="D34" i="2"/>
  <c r="B41" i="2"/>
  <c r="C41" i="2"/>
  <c r="B40" i="2"/>
  <c r="D16" i="2"/>
  <c r="B66" i="2"/>
  <c r="D27" i="2"/>
  <c r="D31" i="2"/>
  <c r="D57" i="2"/>
  <c r="D9" i="2"/>
  <c r="D62" i="2"/>
  <c r="C25" i="2"/>
  <c r="B60" i="2"/>
  <c r="B64" i="2"/>
  <c r="B31" i="2"/>
  <c r="D48" i="2"/>
  <c r="B46" i="2"/>
  <c r="C51" i="2"/>
  <c r="D17" i="2"/>
  <c r="B45" i="2"/>
  <c r="D32" i="2"/>
  <c r="C16" i="2"/>
  <c r="B50" i="2"/>
  <c r="D65" i="2"/>
  <c r="B11" i="2"/>
  <c r="C47" i="2"/>
  <c r="C71" i="2"/>
  <c r="D12" i="2"/>
  <c r="C15" i="2"/>
  <c r="C48" i="2"/>
  <c r="D13" i="2"/>
  <c r="C22" i="2"/>
  <c r="D68" i="2"/>
  <c r="C30" i="2"/>
  <c r="C64" i="2"/>
  <c r="D54" i="2"/>
  <c r="D47" i="2"/>
  <c r="C9" i="2"/>
  <c r="C67" i="2"/>
  <c r="D45" i="2"/>
  <c r="D40" i="2"/>
  <c r="D25" i="2"/>
  <c r="D64" i="2"/>
  <c r="B36" i="2"/>
  <c r="C36" i="2"/>
  <c r="B32" i="2"/>
  <c r="C24" i="2"/>
  <c r="B52" i="2"/>
  <c r="C20" i="2"/>
  <c r="B10" i="2"/>
  <c r="C54" i="2"/>
  <c r="D46" i="2"/>
  <c r="B77" i="2"/>
  <c r="B15" i="2"/>
  <c r="B57" i="2"/>
  <c r="C40" i="2"/>
  <c r="C31" i="2"/>
  <c r="D10" i="2"/>
  <c r="B18" i="2"/>
  <c r="C32" i="2"/>
  <c r="C34" i="2"/>
  <c r="B35" i="2"/>
  <c r="C49" i="2"/>
  <c r="C21" i="2"/>
  <c r="D19" i="2"/>
  <c r="C65" i="2"/>
  <c r="B27" i="2"/>
  <c r="D30" i="2"/>
  <c r="B63" i="2"/>
  <c r="B68" i="2"/>
  <c r="C17" i="2"/>
  <c r="C69" i="2"/>
  <c r="C19" i="2"/>
  <c r="D44" i="2"/>
  <c r="C77" i="2"/>
  <c r="D50" i="2"/>
  <c r="C46" i="2"/>
  <c r="D60" i="2"/>
  <c r="B54" i="2"/>
  <c r="C38" i="2"/>
  <c r="D38" i="2"/>
  <c r="C18" i="2"/>
  <c r="D23" i="2"/>
  <c r="D66" i="2"/>
  <c r="D58" i="2"/>
  <c r="D24" i="2"/>
  <c r="C44" i="2"/>
  <c r="C13" i="2"/>
  <c r="B30" i="2"/>
  <c r="D77" i="2"/>
  <c r="D18" i="2"/>
  <c r="C68" i="2"/>
  <c r="B26" i="2"/>
  <c r="D51" i="2"/>
  <c r="D61" i="2"/>
  <c r="D52" i="2"/>
  <c r="B25" i="2"/>
  <c r="C61" i="2"/>
  <c r="B16" i="2"/>
  <c r="D22" i="2"/>
  <c r="D36" i="2"/>
  <c r="D71" i="2"/>
  <c r="B13" i="2"/>
  <c r="B19" i="2"/>
  <c r="B58" i="2"/>
  <c r="B38" i="2"/>
  <c r="C55" i="2"/>
  <c r="C63" i="2"/>
  <c r="C27" i="2"/>
  <c r="D69" i="2"/>
  <c r="D55" i="2"/>
  <c r="B51" i="2"/>
  <c r="B47" i="2"/>
  <c r="C35" i="2"/>
  <c r="B17" i="2"/>
  <c r="C12" i="2"/>
  <c r="B21" i="2"/>
  <c r="B65" i="2"/>
  <c r="C10" i="2"/>
  <c r="B62" i="2"/>
  <c r="C45" i="2"/>
  <c r="D41" i="2"/>
  <c r="C62" i="2"/>
  <c r="C23" i="2"/>
  <c r="D20" i="2"/>
  <c r="B34" i="2"/>
  <c r="C11" i="2"/>
  <c r="C74" i="2"/>
  <c r="D67" i="2"/>
  <c r="B44" i="2"/>
  <c r="D15" i="2"/>
  <c r="B12" i="2"/>
  <c r="C60" i="1"/>
  <c r="E45" i="1"/>
  <c r="E33" i="1"/>
  <c r="D63" i="1"/>
  <c r="D34" i="1"/>
  <c r="D75" i="1"/>
  <c r="E11" i="1"/>
  <c r="E39" i="1"/>
  <c r="D58" i="1"/>
  <c r="C39" i="1"/>
  <c r="E13" i="1"/>
  <c r="D18" i="1"/>
  <c r="C34" i="1"/>
  <c r="E12" i="1"/>
  <c r="C23" i="1"/>
  <c r="E30" i="1"/>
  <c r="C30" i="1"/>
  <c r="D50" i="1"/>
  <c r="D21" i="1"/>
  <c r="C72" i="1"/>
  <c r="E54" i="1"/>
  <c r="D31" i="1"/>
  <c r="C37" i="1"/>
  <c r="E27" i="1"/>
  <c r="E29" i="1"/>
  <c r="C58" i="1"/>
  <c r="E23" i="1"/>
  <c r="D25" i="1"/>
  <c r="C53" i="1"/>
  <c r="E20" i="1"/>
  <c r="C36" i="1"/>
  <c r="D57" i="1"/>
  <c r="E55" i="1"/>
  <c r="C24" i="1"/>
  <c r="C65" i="1"/>
  <c r="D36" i="1"/>
  <c r="D52" i="1"/>
  <c r="D26" i="1"/>
  <c r="D28" i="1"/>
  <c r="E17" i="1"/>
  <c r="E65" i="1"/>
  <c r="D39" i="1"/>
  <c r="C52" i="1"/>
  <c r="C35" i="1"/>
  <c r="E22" i="1"/>
  <c r="E57" i="1"/>
  <c r="D53" i="1"/>
  <c r="C29" i="1"/>
  <c r="C57" i="1"/>
  <c r="E61" i="1"/>
  <c r="E10" i="1"/>
  <c r="C45" i="1"/>
  <c r="D29" i="1"/>
  <c r="C18" i="1"/>
  <c r="E59" i="1"/>
  <c r="C51" i="1"/>
  <c r="C14" i="1"/>
  <c r="C64" i="1"/>
  <c r="D55" i="1"/>
  <c r="E35" i="1"/>
  <c r="E75" i="1"/>
  <c r="D54" i="1"/>
  <c r="D51" i="1"/>
  <c r="D72" i="1"/>
  <c r="E53" i="1"/>
  <c r="E9" i="1"/>
  <c r="C31" i="1"/>
  <c r="E42" i="1"/>
  <c r="E62" i="1"/>
  <c r="C25" i="1"/>
  <c r="D56" i="1"/>
  <c r="D9" i="1"/>
  <c r="E40" i="1"/>
  <c r="D69" i="1"/>
  <c r="E36" i="1"/>
  <c r="D22" i="1"/>
  <c r="D10" i="1"/>
  <c r="C13" i="1"/>
  <c r="C61" i="1"/>
  <c r="E52" i="1"/>
  <c r="C22" i="1"/>
  <c r="C27" i="1"/>
  <c r="E18" i="1"/>
  <c r="D64" i="1"/>
  <c r="D42" i="1"/>
  <c r="C54" i="1"/>
  <c r="D62" i="1"/>
  <c r="E14" i="1"/>
  <c r="C50" i="1"/>
  <c r="D27" i="1"/>
  <c r="D33" i="1"/>
  <c r="C26" i="1"/>
  <c r="D47" i="1"/>
  <c r="C40" i="1"/>
  <c r="E25" i="1"/>
  <c r="D60" i="1"/>
  <c r="D66" i="1"/>
  <c r="E41" i="1"/>
  <c r="C11" i="1"/>
  <c r="C12" i="1"/>
  <c r="D12" i="1"/>
  <c r="E24" i="1"/>
  <c r="D23" i="1"/>
  <c r="C66" i="1"/>
  <c r="E64" i="1"/>
  <c r="E58" i="1"/>
  <c r="E31" i="1"/>
  <c r="D41" i="1"/>
  <c r="D67" i="1"/>
  <c r="C21" i="1"/>
  <c r="E50" i="1"/>
  <c r="C75" i="1"/>
  <c r="C55" i="1"/>
  <c r="C63" i="1"/>
  <c r="C56" i="1"/>
  <c r="D59" i="1"/>
  <c r="C44" i="1"/>
  <c r="D44" i="1"/>
  <c r="E56" i="1"/>
  <c r="E67" i="1"/>
  <c r="E37" i="1"/>
  <c r="D61" i="1"/>
  <c r="E72" i="1"/>
  <c r="E60" i="1"/>
  <c r="D17" i="1"/>
  <c r="C69" i="1"/>
  <c r="C62" i="1"/>
  <c r="E26" i="1"/>
  <c r="D13" i="1"/>
  <c r="D65" i="1"/>
  <c r="E51" i="1"/>
  <c r="D30" i="1"/>
  <c r="D35" i="1"/>
  <c r="C41" i="1"/>
  <c r="C28" i="1"/>
  <c r="D14" i="1"/>
  <c r="C33" i="1"/>
  <c r="E21" i="1"/>
  <c r="E34" i="1"/>
  <c r="D40" i="1"/>
  <c r="D11" i="1"/>
  <c r="E69" i="1"/>
  <c r="C10" i="1"/>
  <c r="D20" i="1"/>
  <c r="D24" i="1"/>
  <c r="C67" i="1"/>
  <c r="D37" i="1"/>
  <c r="D45" i="1"/>
  <c r="E63" i="1"/>
  <c r="E47" i="1"/>
  <c r="E28" i="1"/>
  <c r="E66" i="1"/>
  <c r="C17" i="1"/>
  <c r="C20" i="1"/>
  <c r="C59" i="1"/>
  <c r="C47" i="1"/>
  <c r="E44" i="1"/>
  <c r="C42" i="1"/>
  <c r="H67" i="2"/>
  <c r="J67" i="2"/>
  <c r="I61" i="1"/>
  <c r="K61" i="1"/>
  <c r="I65" i="1"/>
  <c r="K65" i="1"/>
  <c r="H13" i="2"/>
  <c r="J13" i="2"/>
  <c r="H64" i="2"/>
  <c r="J64" i="2"/>
  <c r="I11" i="1"/>
  <c r="K11" i="1"/>
  <c r="I12" i="1"/>
  <c r="K12" i="1"/>
  <c r="H41" i="2"/>
  <c r="J41" i="2"/>
  <c r="H12" i="2"/>
  <c r="J12" i="2"/>
  <c r="H66" i="2"/>
  <c r="J66" i="2"/>
  <c r="H11" i="2"/>
  <c r="J11" i="2"/>
  <c r="H10" i="2"/>
  <c r="J10" i="2"/>
  <c r="H71" i="2"/>
  <c r="J71" i="2"/>
  <c r="I67" i="1"/>
  <c r="K67" i="1"/>
  <c r="I75" i="1"/>
  <c r="K75" i="1"/>
  <c r="I10" i="1"/>
  <c r="K10" i="1"/>
  <c r="H40" i="2"/>
  <c r="J40" i="2"/>
  <c r="I72" i="1"/>
  <c r="K72" i="1"/>
  <c r="I39" i="1"/>
  <c r="K39" i="1"/>
  <c r="I13" i="1"/>
  <c r="K13" i="1"/>
  <c r="H77" i="2"/>
  <c r="J77" i="2"/>
  <c r="H74" i="2"/>
  <c r="J74" i="2"/>
  <c r="I69" i="1"/>
  <c r="K69" i="1"/>
  <c r="B9" i="2"/>
  <c r="H69" i="2"/>
  <c r="J69" i="2"/>
  <c r="I64" i="1"/>
  <c r="K64" i="1"/>
  <c r="C9" i="1"/>
  <c r="I40" i="1"/>
  <c r="K40" i="1"/>
</calcChain>
</file>

<file path=xl/sharedStrings.xml><?xml version="1.0" encoding="utf-8"?>
<sst xmlns="http://schemas.openxmlformats.org/spreadsheetml/2006/main" count="264" uniqueCount="49">
  <si>
    <t>NO.</t>
  </si>
  <si>
    <t>GIVEN NAME</t>
  </si>
  <si>
    <t>SURNAME</t>
  </si>
  <si>
    <t>X</t>
  </si>
  <si>
    <t>V5</t>
  </si>
  <si>
    <t>JIM</t>
  </si>
  <si>
    <t>NOTT</t>
  </si>
  <si>
    <t>V4</t>
  </si>
  <si>
    <t>GREG</t>
  </si>
  <si>
    <t>V3</t>
  </si>
  <si>
    <t>LUCY</t>
  </si>
  <si>
    <t>WALTON</t>
  </si>
  <si>
    <t>V10</t>
  </si>
  <si>
    <t>NATHAN</t>
  </si>
  <si>
    <t>HUGHES</t>
  </si>
  <si>
    <t>TAMMY</t>
  </si>
  <si>
    <t>DUFF</t>
  </si>
  <si>
    <t>W</t>
  </si>
  <si>
    <t>MEGAN</t>
  </si>
  <si>
    <t>PANIZZA</t>
  </si>
  <si>
    <t>V6</t>
  </si>
  <si>
    <t>ARABELLA</t>
  </si>
  <si>
    <t>ROBERTS</t>
  </si>
  <si>
    <t>V7</t>
  </si>
  <si>
    <t>WAYNE</t>
  </si>
  <si>
    <t>V2</t>
  </si>
  <si>
    <t>SUSAN</t>
  </si>
  <si>
    <t>FRENCH</t>
  </si>
  <si>
    <t>JACOB</t>
  </si>
  <si>
    <t>POOLE.</t>
  </si>
  <si>
    <t>V8</t>
  </si>
  <si>
    <t>AARON</t>
  </si>
  <si>
    <t>V9</t>
  </si>
  <si>
    <t>KATIE</t>
  </si>
  <si>
    <t>V11</t>
  </si>
  <si>
    <t>TRICIA</t>
  </si>
  <si>
    <t>FRIEDRICHS</t>
  </si>
  <si>
    <t>V12</t>
  </si>
  <si>
    <t>GRAEME</t>
  </si>
  <si>
    <t>BUNBURY CROSS COUNTRY RESULTS - 27TH AUGUST 2017</t>
  </si>
  <si>
    <t>1.5K</t>
  </si>
  <si>
    <t>2.5K</t>
  </si>
  <si>
    <t>5K</t>
  </si>
  <si>
    <t>H'CAP</t>
  </si>
  <si>
    <t>CROSS</t>
  </si>
  <si>
    <t>LINE</t>
  </si>
  <si>
    <t>AFTER</t>
  </si>
  <si>
    <t>ORDER IN WHICH CROSSED THE LINE</t>
  </si>
  <si>
    <t>ORDER AFTER HANDICAP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</si>
</sst>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4"/>
      <color theme="1"/>
      <name val="Arial"/>
      <family val="2"/>
    </font>
    <font>
      <sz val="14"/>
      <color rgb="FFFF0000"/>
      <name val="Arial"/>
      <family val="2"/>
    </font>
    <font>
      <b/>
      <u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21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/>
    <xf numFmtId="0" fontId="4" fillId="0" borderId="0" xfId="0" applyFont="1"/>
    <xf numFmtId="0" fontId="6" fillId="0" borderId="0" xfId="0" applyFont="1"/>
    <xf numFmtId="21" fontId="3" fillId="0" borderId="0" xfId="0" applyNumberFormat="1" applyFont="1" applyAlignment="1">
      <alignment horizontal="center"/>
    </xf>
    <xf numFmtId="21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21" fontId="5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opLeftCell="A13" workbookViewId="0">
      <selection activeCell="Q21" sqref="Q21"/>
    </sheetView>
  </sheetViews>
  <sheetFormatPr defaultRowHeight="18" x14ac:dyDescent="0.25"/>
  <cols>
    <col min="1" max="2" width="9.28515625" style="8" bestFit="1" customWidth="1"/>
    <col min="3" max="3" width="9.28515625" style="8" customWidth="1"/>
    <col min="4" max="4" width="23.42578125" style="8" customWidth="1"/>
    <col min="5" max="5" width="19.140625" style="8" customWidth="1"/>
    <col min="6" max="8" width="9.140625" style="8"/>
    <col min="9" max="11" width="10.5703125" style="8" bestFit="1" customWidth="1"/>
  </cols>
  <sheetData>
    <row r="1" spans="1:11" ht="18" customHeight="1" x14ac:dyDescent="0.25"/>
    <row r="2" spans="1:11" ht="18" customHeight="1" x14ac:dyDescent="0.25">
      <c r="C2" s="9" t="s">
        <v>39</v>
      </c>
    </row>
    <row r="3" spans="1:11" ht="18" customHeight="1" x14ac:dyDescent="0.25">
      <c r="C3" s="9"/>
    </row>
    <row r="4" spans="1:11" ht="18" customHeight="1" x14ac:dyDescent="0.25">
      <c r="C4" s="9"/>
      <c r="D4" s="10" t="s">
        <v>47</v>
      </c>
      <c r="E4" s="10"/>
    </row>
    <row r="5" spans="1:11" ht="18" customHeight="1" x14ac:dyDescent="0.25">
      <c r="A5" s="6"/>
      <c r="B5" s="6"/>
      <c r="C5" s="6"/>
      <c r="D5" s="6"/>
      <c r="E5" s="6"/>
      <c r="F5" s="6"/>
      <c r="G5" s="6"/>
      <c r="H5" s="6"/>
      <c r="I5" s="6"/>
      <c r="J5" s="11"/>
      <c r="K5" s="6"/>
    </row>
    <row r="6" spans="1:11" ht="18" customHeight="1" x14ac:dyDescent="0.25">
      <c r="A6" s="7"/>
      <c r="B6" s="7"/>
      <c r="C6" s="7"/>
      <c r="D6" s="7"/>
      <c r="E6" s="7"/>
      <c r="F6" s="7"/>
      <c r="G6" s="7"/>
      <c r="H6" s="7"/>
      <c r="I6" s="7"/>
      <c r="J6" s="12" t="s">
        <v>44</v>
      </c>
      <c r="K6" s="7" t="s">
        <v>46</v>
      </c>
    </row>
    <row r="7" spans="1:11" ht="18" customHeight="1" x14ac:dyDescent="0.25">
      <c r="A7" s="7"/>
      <c r="B7" s="7" t="s">
        <v>0</v>
      </c>
      <c r="C7" s="7"/>
      <c r="D7" s="7" t="s">
        <v>1</v>
      </c>
      <c r="E7" s="7" t="s">
        <v>2</v>
      </c>
      <c r="F7" s="7" t="s">
        <v>40</v>
      </c>
      <c r="G7" s="7" t="s">
        <v>41</v>
      </c>
      <c r="H7" s="7" t="s">
        <v>42</v>
      </c>
      <c r="I7" s="7" t="s">
        <v>43</v>
      </c>
      <c r="J7" s="12" t="s">
        <v>45</v>
      </c>
      <c r="K7" s="7" t="s">
        <v>43</v>
      </c>
    </row>
    <row r="8" spans="1:11" ht="18" customHeight="1" x14ac:dyDescent="0.25">
      <c r="A8" s="7"/>
      <c r="B8" s="7"/>
      <c r="C8" s="7"/>
      <c r="D8" s="7"/>
      <c r="E8" s="7"/>
      <c r="F8" s="7"/>
      <c r="G8" s="7"/>
      <c r="H8" s="7"/>
      <c r="I8" s="7"/>
      <c r="J8" s="12"/>
      <c r="K8" s="7"/>
    </row>
    <row r="9" spans="1:11" x14ac:dyDescent="0.25">
      <c r="A9" s="1">
        <v>1</v>
      </c>
      <c r="B9" s="2">
        <v>326</v>
      </c>
      <c r="C9" s="2">
        <f ca="1">VLOOKUP($B$365,$C$2:$K$360,1,FALSE)</f>
        <v>326</v>
      </c>
      <c r="D9" s="3" t="str">
        <f ca="1">VLOOKUP($B$365,$C$2:$K$360,2,FALSE)</f>
        <v>DANIELLA</v>
      </c>
      <c r="E9" s="3" t="str">
        <f ca="1">VLOOKUP($B$365,$C$2:$K$360,3,FALSE)</f>
        <v>SCHOEMAN.</v>
      </c>
      <c r="F9" s="4" t="s">
        <v>3</v>
      </c>
      <c r="G9" s="4"/>
      <c r="H9" s="4"/>
      <c r="I9" s="5">
        <v>0</v>
      </c>
      <c r="J9" s="5">
        <v>5.7523148148148143E-3</v>
      </c>
      <c r="K9" s="5">
        <f>SUM(J9-I9)</f>
        <v>5.7523148148148143E-3</v>
      </c>
    </row>
    <row r="10" spans="1:11" x14ac:dyDescent="0.25">
      <c r="A10" s="1">
        <v>2</v>
      </c>
      <c r="B10" s="2">
        <v>97</v>
      </c>
      <c r="C10" s="2">
        <f ca="1">VLOOKUP($B$366,$C$2:$K$360,1,FALSE)</f>
        <v>97</v>
      </c>
      <c r="D10" s="3" t="str">
        <f ca="1">VLOOKUP($B$366,$C$2:$K$360,2,FALSE)</f>
        <v>CALEB</v>
      </c>
      <c r="E10" s="3" t="str">
        <f ca="1">VLOOKUP($B$366,$C$2:$K$360,3,FALSE)</f>
        <v>LOMBARDO</v>
      </c>
      <c r="F10" s="4" t="s">
        <v>3</v>
      </c>
      <c r="G10" s="4"/>
      <c r="H10" s="4"/>
      <c r="I10" s="5">
        <f ca="1">VLOOKUP($B$366,$C$2:$K$360,8,FALSE)</f>
        <v>0</v>
      </c>
      <c r="J10" s="5">
        <v>5.8101851851851856E-3</v>
      </c>
      <c r="K10" s="5">
        <f ca="1">SUM(J10-I10)</f>
        <v>5.8101851851851856E-3</v>
      </c>
    </row>
    <row r="11" spans="1:11" x14ac:dyDescent="0.25">
      <c r="A11" s="1">
        <v>3</v>
      </c>
      <c r="B11" s="2">
        <v>142</v>
      </c>
      <c r="C11" s="2">
        <f ca="1">VLOOKUP($B$367,$C$2:$K$360,1,FALSE)</f>
        <v>142</v>
      </c>
      <c r="D11" s="3" t="str">
        <f ca="1">VLOOKUP($B$367,$C$2:$K$360,2,FALSE)</f>
        <v>OLIVER</v>
      </c>
      <c r="E11" s="3" t="str">
        <f ca="1">VLOOKUP($B$367,$C$2:$K$360,3,FALSE)</f>
        <v>LUSCOMBE</v>
      </c>
      <c r="F11" s="4" t="s">
        <v>3</v>
      </c>
      <c r="G11" s="4"/>
      <c r="H11" s="4"/>
      <c r="I11" s="5">
        <f ca="1">VLOOKUP($B$367,$C$2:$K$360,8,FALSE)</f>
        <v>0</v>
      </c>
      <c r="J11" s="5">
        <v>5.9953703703703697E-3</v>
      </c>
      <c r="K11" s="5">
        <f ca="1">SUM(J11-I11)</f>
        <v>5.9953703703703697E-3</v>
      </c>
    </row>
    <row r="12" spans="1:11" x14ac:dyDescent="0.25">
      <c r="A12" s="1">
        <v>4</v>
      </c>
      <c r="B12" s="2">
        <v>235</v>
      </c>
      <c r="C12" s="2">
        <f ca="1">VLOOKUP($B$368,$C$2:$K$360,1,FALSE)</f>
        <v>235</v>
      </c>
      <c r="D12" s="3" t="str">
        <f ca="1">VLOOKUP($B$368,$C$2:$K$360,2,FALSE)</f>
        <v>EMILY</v>
      </c>
      <c r="E12" s="3" t="str">
        <f ca="1">VLOOKUP($B$368,$C$2:$K$360,3,FALSE)</f>
        <v>DUFF</v>
      </c>
      <c r="F12" s="4" t="s">
        <v>3</v>
      </c>
      <c r="G12" s="4"/>
      <c r="H12" s="4"/>
      <c r="I12" s="5">
        <f ca="1">VLOOKUP($B$368,$C$2:$K$360,8,FALSE)</f>
        <v>0</v>
      </c>
      <c r="J12" s="5">
        <v>6.2615740740740748E-3</v>
      </c>
      <c r="K12" s="5">
        <f t="shared" ref="K12:K75" ca="1" si="0">SUM(J12-I12)</f>
        <v>6.2615740740740748E-3</v>
      </c>
    </row>
    <row r="13" spans="1:11" x14ac:dyDescent="0.25">
      <c r="A13" s="1">
        <v>5</v>
      </c>
      <c r="B13" s="2">
        <v>143</v>
      </c>
      <c r="C13" s="2">
        <f ca="1">VLOOKUP($B$369,$C$2:$K$360,1,FALSE)</f>
        <v>143</v>
      </c>
      <c r="D13" s="3" t="str">
        <f ca="1">VLOOKUP($B$369,$C$2:$K$361,2,FALSE)</f>
        <v>MITCHELL</v>
      </c>
      <c r="E13" s="3" t="str">
        <f ca="1">VLOOKUP($B$369,$C$2:$K$361,3,FALSE)</f>
        <v>LUSCOMBE</v>
      </c>
      <c r="F13" s="4" t="s">
        <v>3</v>
      </c>
      <c r="G13" s="4"/>
      <c r="H13" s="4"/>
      <c r="I13" s="5">
        <f ca="1">VLOOKUP($B$369,$C$2:$K$361,8,FALSE)</f>
        <v>0</v>
      </c>
      <c r="J13" s="5">
        <v>6.875E-3</v>
      </c>
      <c r="K13" s="5">
        <f t="shared" ca="1" si="0"/>
        <v>6.875E-3</v>
      </c>
    </row>
    <row r="14" spans="1:11" x14ac:dyDescent="0.25">
      <c r="A14" s="1">
        <v>6</v>
      </c>
      <c r="B14" s="2">
        <v>229</v>
      </c>
      <c r="C14" s="2">
        <f ca="1">VLOOKUP($B$370,$C$2:$K$360,1,FALSE)</f>
        <v>229</v>
      </c>
      <c r="D14" s="3" t="str">
        <f ca="1">VLOOKUP($B$370,$C$2:$K$360,2,FALSE)</f>
        <v>SEBASTIAN</v>
      </c>
      <c r="E14" s="3" t="str">
        <f ca="1">VLOOKUP($B$370,$C$2:$K$360,3,FALSE)</f>
        <v>MURRAY</v>
      </c>
      <c r="F14" s="4"/>
      <c r="G14" s="4" t="s">
        <v>3</v>
      </c>
      <c r="H14" s="4"/>
      <c r="I14" s="5">
        <v>1.3888888888888889E-3</v>
      </c>
      <c r="J14" s="5">
        <v>1.0532407407407407E-2</v>
      </c>
      <c r="K14" s="5">
        <f>SUM(J14-I14)</f>
        <v>9.1435185185185178E-3</v>
      </c>
    </row>
    <row r="15" spans="1:11" x14ac:dyDescent="0.25">
      <c r="A15" s="1">
        <v>7</v>
      </c>
      <c r="B15" s="2" t="s">
        <v>4</v>
      </c>
      <c r="C15" s="2" t="s">
        <v>4</v>
      </c>
      <c r="D15" s="3" t="s">
        <v>5</v>
      </c>
      <c r="E15" s="3" t="s">
        <v>6</v>
      </c>
      <c r="F15" s="4"/>
      <c r="G15" s="4" t="s">
        <v>3</v>
      </c>
      <c r="H15" s="4"/>
      <c r="I15" s="5">
        <v>1.3888888888888889E-3</v>
      </c>
      <c r="J15" s="5">
        <v>1.1689814814814814E-2</v>
      </c>
      <c r="K15" s="5">
        <f>SUM(J15-I15)</f>
        <v>1.0300925925925925E-2</v>
      </c>
    </row>
    <row r="16" spans="1:11" x14ac:dyDescent="0.25">
      <c r="A16" s="1">
        <v>8</v>
      </c>
      <c r="B16" s="2" t="s">
        <v>7</v>
      </c>
      <c r="C16" s="2" t="s">
        <v>7</v>
      </c>
      <c r="D16" s="3" t="s">
        <v>8</v>
      </c>
      <c r="E16" s="3" t="s">
        <v>6</v>
      </c>
      <c r="F16" s="4"/>
      <c r="G16" s="4" t="s">
        <v>3</v>
      </c>
      <c r="H16" s="4"/>
      <c r="I16" s="5">
        <v>1.3888888888888889E-3</v>
      </c>
      <c r="J16" s="5">
        <v>1.1701388888888891E-2</v>
      </c>
      <c r="K16" s="5">
        <f>SUM(J16-I16)</f>
        <v>1.0312500000000002E-2</v>
      </c>
    </row>
    <row r="17" spans="1:11" x14ac:dyDescent="0.25">
      <c r="A17" s="1">
        <v>9</v>
      </c>
      <c r="B17" s="2">
        <v>103</v>
      </c>
      <c r="C17" s="2">
        <f ca="1">VLOOKUP($B$373,$C$2:$K$360,1,FALSE)</f>
        <v>103</v>
      </c>
      <c r="D17" s="3" t="str">
        <f ca="1">VLOOKUP($B$373,$C$2:$K$360,2,FALSE)</f>
        <v>DREW</v>
      </c>
      <c r="E17" s="3" t="str">
        <f ca="1">VLOOKUP($B$373,$C$2:$K$360,3,FALSE)</f>
        <v>JACOBS.</v>
      </c>
      <c r="F17" s="4"/>
      <c r="G17" s="4" t="s">
        <v>3</v>
      </c>
      <c r="H17" s="4"/>
      <c r="I17" s="5">
        <v>2.8356481481481479E-3</v>
      </c>
      <c r="J17" s="5">
        <v>1.2916666666666667E-2</v>
      </c>
      <c r="K17" s="5">
        <f>SUM(J17-I17)</f>
        <v>1.0081018518518519E-2</v>
      </c>
    </row>
    <row r="18" spans="1:11" x14ac:dyDescent="0.25">
      <c r="A18" s="1">
        <v>10</v>
      </c>
      <c r="B18" s="2">
        <v>227</v>
      </c>
      <c r="C18" s="2">
        <f ca="1">VLOOKUP($B$374,$C$2:$K$360,1,FALSE)</f>
        <v>227</v>
      </c>
      <c r="D18" s="3" t="str">
        <f ca="1">VLOOKUP($B$374,$C$2:$K$360,2,FALSE)</f>
        <v>LUKAS</v>
      </c>
      <c r="E18" s="3" t="str">
        <f ca="1">VLOOKUP($B$374,$C$2:$K$360,3,FALSE)</f>
        <v>MURRAY</v>
      </c>
      <c r="F18" s="4"/>
      <c r="G18" s="4" t="s">
        <v>3</v>
      </c>
      <c r="H18" s="4"/>
      <c r="I18" s="5">
        <v>3.2986111111111111E-3</v>
      </c>
      <c r="J18" s="5">
        <v>1.300925925925926E-2</v>
      </c>
      <c r="K18" s="5">
        <f>SUM(J18-I18)</f>
        <v>9.7106481481481488E-3</v>
      </c>
    </row>
    <row r="19" spans="1:11" x14ac:dyDescent="0.25">
      <c r="A19" s="1">
        <v>11</v>
      </c>
      <c r="B19" s="2" t="s">
        <v>9</v>
      </c>
      <c r="C19" s="2" t="s">
        <v>9</v>
      </c>
      <c r="D19" s="3" t="s">
        <v>10</v>
      </c>
      <c r="E19" s="3" t="s">
        <v>11</v>
      </c>
      <c r="F19" s="4"/>
      <c r="G19" s="4" t="s">
        <v>3</v>
      </c>
      <c r="H19" s="4"/>
      <c r="I19" s="5">
        <v>1.3888888888888889E-3</v>
      </c>
      <c r="J19" s="5">
        <v>1.3043981481481483E-2</v>
      </c>
      <c r="K19" s="5">
        <f>SUM(J19-I19)</f>
        <v>1.1655092592592594E-2</v>
      </c>
    </row>
    <row r="20" spans="1:11" x14ac:dyDescent="0.25">
      <c r="A20" s="1">
        <v>12</v>
      </c>
      <c r="B20" s="2">
        <v>69</v>
      </c>
      <c r="C20" s="2">
        <f ca="1">VLOOKUP($B$376,$C$2:$K$360,1,FALSE)</f>
        <v>69</v>
      </c>
      <c r="D20" s="3" t="str">
        <f ca="1">VLOOKUP($B$376,$C$2:$K$360,2,FALSE)</f>
        <v>ANGUS</v>
      </c>
      <c r="E20" s="3" t="str">
        <f ca="1">VLOOKUP($B$376,$C$2:$K$360,3,FALSE)</f>
        <v>BANKS</v>
      </c>
      <c r="F20" s="4"/>
      <c r="G20" s="4" t="s">
        <v>3</v>
      </c>
      <c r="H20" s="4"/>
      <c r="I20" s="5">
        <v>4.1666666666666666E-3</v>
      </c>
      <c r="J20" s="5">
        <v>1.315972222222222E-2</v>
      </c>
      <c r="K20" s="5">
        <f>SUM(J20-I20)</f>
        <v>8.9930555555555527E-3</v>
      </c>
    </row>
    <row r="21" spans="1:11" x14ac:dyDescent="0.25">
      <c r="A21" s="1">
        <v>13</v>
      </c>
      <c r="B21" s="2">
        <v>68</v>
      </c>
      <c r="C21" s="2">
        <f ca="1">VLOOKUP($B$377,$C$2:$K$360,1,FALSE)</f>
        <v>68</v>
      </c>
      <c r="D21" s="3" t="str">
        <f ca="1">VLOOKUP($B$377,$C$2:$K$360,2,FALSE)</f>
        <v>ROSIE</v>
      </c>
      <c r="E21" s="3" t="str">
        <f ca="1">VLOOKUP($B$377,$C$2:$K$360,3,FALSE)</f>
        <v>BANKS.</v>
      </c>
      <c r="F21" s="4"/>
      <c r="G21" s="4" t="s">
        <v>3</v>
      </c>
      <c r="H21" s="4"/>
      <c r="I21" s="5">
        <v>3.9930555555555561E-3</v>
      </c>
      <c r="J21" s="5">
        <v>1.3171296296296294E-2</v>
      </c>
      <c r="K21" s="5">
        <f>SUM(J21-I21)</f>
        <v>9.1782407407407368E-3</v>
      </c>
    </row>
    <row r="22" spans="1:11" x14ac:dyDescent="0.25">
      <c r="A22" s="1">
        <v>14</v>
      </c>
      <c r="B22" s="2">
        <v>120</v>
      </c>
      <c r="C22" s="2">
        <f ca="1">VLOOKUP($B$378,$C$2:$K$360,1,FALSE)</f>
        <v>120</v>
      </c>
      <c r="D22" s="3" t="str">
        <f ca="1">VLOOKUP($B$378,$C$2:$K$360,2,FALSE)</f>
        <v>TRINETTE</v>
      </c>
      <c r="E22" s="3" t="str">
        <f ca="1">VLOOKUP($B$378,$C$2:$K$360,3,FALSE)</f>
        <v>DOWDELL.</v>
      </c>
      <c r="F22" s="4"/>
      <c r="G22" s="4" t="s">
        <v>3</v>
      </c>
      <c r="H22" s="4"/>
      <c r="I22" s="5">
        <v>3.1249999999999997E-3</v>
      </c>
      <c r="J22" s="5">
        <v>1.3344907407407408E-2</v>
      </c>
      <c r="K22" s="5">
        <f>SUM(J22-I22)</f>
        <v>1.0219907407407408E-2</v>
      </c>
    </row>
    <row r="23" spans="1:11" x14ac:dyDescent="0.25">
      <c r="A23" s="1">
        <v>15</v>
      </c>
      <c r="B23" s="2">
        <v>141</v>
      </c>
      <c r="C23" s="2">
        <f ca="1">VLOOKUP($B$379,$C$2:$K$360,1,FALSE)</f>
        <v>141</v>
      </c>
      <c r="D23" s="3" t="str">
        <f ca="1">VLOOKUP($B$379,$C$2:$K$360,2,FALSE)</f>
        <v>MADDY</v>
      </c>
      <c r="E23" s="3" t="str">
        <f ca="1">VLOOKUP($B$379,$C$2:$K$360,3,FALSE)</f>
        <v>LUSCOMBE.</v>
      </c>
      <c r="F23" s="4"/>
      <c r="G23" s="4" t="s">
        <v>3</v>
      </c>
      <c r="H23" s="4"/>
      <c r="I23" s="5">
        <v>5.5555555555555558E-3</v>
      </c>
      <c r="J23" s="5">
        <v>1.3611111111111114E-2</v>
      </c>
      <c r="K23" s="5">
        <f>SUM(J23-I23)</f>
        <v>8.0555555555555589E-3</v>
      </c>
    </row>
    <row r="24" spans="1:11" x14ac:dyDescent="0.25">
      <c r="A24" s="1">
        <v>16</v>
      </c>
      <c r="B24" s="2">
        <v>124</v>
      </c>
      <c r="C24" s="2">
        <f ca="1">VLOOKUP($B$380,$C$2:$K$360,1,FALSE)</f>
        <v>124</v>
      </c>
      <c r="D24" s="3" t="str">
        <f ca="1">VLOOKUP($B$380,$C$2:$K$360,2,FALSE)</f>
        <v>EMMA</v>
      </c>
      <c r="E24" s="3" t="str">
        <f ca="1">VLOOKUP($B$380,$C$2:$K$360,3,FALSE)</f>
        <v>DOWDELL</v>
      </c>
      <c r="F24" s="4"/>
      <c r="G24" s="4" t="s">
        <v>3</v>
      </c>
      <c r="H24" s="4"/>
      <c r="I24" s="5">
        <v>2.8935185185185188E-3</v>
      </c>
      <c r="J24" s="5">
        <v>1.3715277777777778E-2</v>
      </c>
      <c r="K24" s="5">
        <f>SUM(J24-I24)</f>
        <v>1.0821759259259258E-2</v>
      </c>
    </row>
    <row r="25" spans="1:11" x14ac:dyDescent="0.25">
      <c r="A25" s="1">
        <v>17</v>
      </c>
      <c r="B25" s="2">
        <v>228</v>
      </c>
      <c r="C25" s="2">
        <f ca="1">VLOOKUP($B$381,$C$2:$K$360,1,FALSE)</f>
        <v>228</v>
      </c>
      <c r="D25" s="3" t="str">
        <f ca="1">VLOOKUP($B$381,$C$2:$K$360,2,FALSE)</f>
        <v>PEYTON-LOUISE</v>
      </c>
      <c r="E25" s="3" t="str">
        <f ca="1">VLOOKUP($B$381,$C$2:$K$360,3,FALSE)</f>
        <v>MURRAY</v>
      </c>
      <c r="F25" s="4"/>
      <c r="G25" s="4" t="s">
        <v>3</v>
      </c>
      <c r="H25" s="4"/>
      <c r="I25" s="5">
        <v>4.2245370370370371E-3</v>
      </c>
      <c r="J25" s="5">
        <v>1.3888888888888888E-2</v>
      </c>
      <c r="K25" s="5">
        <f>SUM(J25-I25)</f>
        <v>9.6643518518518511E-3</v>
      </c>
    </row>
    <row r="26" spans="1:11" x14ac:dyDescent="0.25">
      <c r="A26" s="1">
        <v>18</v>
      </c>
      <c r="B26" s="2">
        <v>122</v>
      </c>
      <c r="C26" s="2">
        <f ca="1">VLOOKUP($B$382,$C$2:$K$360,1,FALSE)</f>
        <v>122</v>
      </c>
      <c r="D26" s="3" t="str">
        <f ca="1">VLOOKUP($B$382,$C$2:$K$360,2,FALSE)</f>
        <v>ISAAC</v>
      </c>
      <c r="E26" s="3" t="str">
        <f ca="1">VLOOKUP($B$382,$C$2:$K$360,3,FALSE)</f>
        <v>DOWDELL.</v>
      </c>
      <c r="F26" s="4"/>
      <c r="G26" s="4" t="s">
        <v>3</v>
      </c>
      <c r="H26" s="4"/>
      <c r="I26" s="5">
        <v>5.4976851851851853E-3</v>
      </c>
      <c r="J26" s="5">
        <v>1.4097222222222221E-2</v>
      </c>
      <c r="K26" s="5">
        <f>SUM(J26-I26)</f>
        <v>8.5995370370370357E-3</v>
      </c>
    </row>
    <row r="27" spans="1:11" x14ac:dyDescent="0.25">
      <c r="A27" s="1">
        <v>19</v>
      </c>
      <c r="B27" s="2">
        <v>327</v>
      </c>
      <c r="C27" s="2">
        <f ca="1">VLOOKUP($B$383,$C$2:$K$360,1,FALSE)</f>
        <v>327</v>
      </c>
      <c r="D27" s="3" t="str">
        <f ca="1">VLOOKUP($B$383,$C$2:$K$360,2,FALSE)</f>
        <v>TANIKA</v>
      </c>
      <c r="E27" s="3" t="str">
        <f ca="1">VLOOKUP($B$383,$C$2:$K$360,3,FALSE)</f>
        <v>SCHOEMAN.</v>
      </c>
      <c r="F27" s="4"/>
      <c r="G27" s="4" t="s">
        <v>3</v>
      </c>
      <c r="H27" s="4"/>
      <c r="I27" s="5">
        <v>5.1504629629629635E-3</v>
      </c>
      <c r="J27" s="5">
        <v>1.4108796296296295E-2</v>
      </c>
      <c r="K27" s="5">
        <f>SUM(J27-I27)</f>
        <v>8.958333333333332E-3</v>
      </c>
    </row>
    <row r="28" spans="1:11" x14ac:dyDescent="0.25">
      <c r="A28" s="1">
        <v>20</v>
      </c>
      <c r="B28" s="2">
        <v>337</v>
      </c>
      <c r="C28" s="2">
        <f ca="1">VLOOKUP($B$384,$C$2:$K$360,1,FALSE)</f>
        <v>337</v>
      </c>
      <c r="D28" s="3" t="str">
        <f ca="1">VLOOKUP($B$384,$C$2:$K$360,2,FALSE)</f>
        <v>BRAD</v>
      </c>
      <c r="E28" s="3" t="str">
        <f ca="1">VLOOKUP($B$384,$C$2:$K$360,3,FALSE)</f>
        <v>HILL.</v>
      </c>
      <c r="F28" s="4"/>
      <c r="G28" s="4" t="s">
        <v>3</v>
      </c>
      <c r="H28" s="4"/>
      <c r="I28" s="5">
        <v>2.8356481481481479E-3</v>
      </c>
      <c r="J28" s="5">
        <v>1.4131944444444445E-2</v>
      </c>
      <c r="K28" s="5">
        <f>SUM(J28-I28)</f>
        <v>1.1296296296296297E-2</v>
      </c>
    </row>
    <row r="29" spans="1:11" x14ac:dyDescent="0.25">
      <c r="A29" s="1">
        <v>21</v>
      </c>
      <c r="B29" s="2">
        <v>104</v>
      </c>
      <c r="C29" s="2">
        <f ca="1">VLOOKUP(B29,$C$2:$K$360,1,FALSE)</f>
        <v>104</v>
      </c>
      <c r="D29" s="3" t="str">
        <f ca="1">VLOOKUP(B29,$C$2:$K$360,2,FALSE)</f>
        <v>EMELIA</v>
      </c>
      <c r="E29" s="3" t="str">
        <f ca="1">VLOOKUP(B29,$C$2:$K$360,3,FALSE)</f>
        <v>JACOBS.</v>
      </c>
      <c r="F29" s="4"/>
      <c r="G29" s="4" t="s">
        <v>3</v>
      </c>
      <c r="H29" s="4"/>
      <c r="I29" s="5">
        <v>4.8032407407407407E-3</v>
      </c>
      <c r="J29" s="5">
        <v>1.4189814814814815E-2</v>
      </c>
      <c r="K29" s="5">
        <f>SUM(J29-I29)</f>
        <v>9.386574074074075E-3</v>
      </c>
    </row>
    <row r="30" spans="1:11" x14ac:dyDescent="0.25">
      <c r="A30" s="1">
        <v>22</v>
      </c>
      <c r="B30" s="2">
        <v>186</v>
      </c>
      <c r="C30" s="2">
        <f ca="1">VLOOKUP(B30,$C$2:$K$360,1,FALSE)</f>
        <v>186</v>
      </c>
      <c r="D30" s="3" t="str">
        <f ca="1">VLOOKUP(B30,$C$2:$K$360,2,FALSE)</f>
        <v>CLAIRE</v>
      </c>
      <c r="E30" s="3" t="str">
        <f ca="1">VLOOKUP(B30,$C$2:$K$360,3,FALSE)</f>
        <v>BROWN</v>
      </c>
      <c r="F30" s="4"/>
      <c r="G30" s="4" t="s">
        <v>3</v>
      </c>
      <c r="H30" s="4"/>
      <c r="I30" s="5">
        <v>2.3726851851851851E-3</v>
      </c>
      <c r="J30" s="5">
        <v>1.4641203703703703E-2</v>
      </c>
      <c r="K30" s="5">
        <f>SUM(J30-I30)</f>
        <v>1.2268518518518519E-2</v>
      </c>
    </row>
    <row r="31" spans="1:11" x14ac:dyDescent="0.25">
      <c r="A31" s="1">
        <v>23</v>
      </c>
      <c r="B31" s="2">
        <v>260</v>
      </c>
      <c r="C31" s="2">
        <f ca="1">VLOOKUP(B31,$C$2:$K$360,1,FALSE)</f>
        <v>260</v>
      </c>
      <c r="D31" s="3" t="str">
        <f ca="1">VLOOKUP(B31,$C$2:$K$360,2,FALSE)</f>
        <v>FRASER</v>
      </c>
      <c r="E31" s="3" t="str">
        <f ca="1">VLOOKUP(B31,$C$2:$K$360,3,FALSE)</f>
        <v>WARD.</v>
      </c>
      <c r="F31" s="4"/>
      <c r="G31" s="4" t="s">
        <v>3</v>
      </c>
      <c r="H31" s="4"/>
      <c r="I31" s="5">
        <v>5.4398148148148149E-3</v>
      </c>
      <c r="J31" s="5">
        <v>1.4652777777777778E-2</v>
      </c>
      <c r="K31" s="5">
        <f>SUM(J31-I31)</f>
        <v>9.2129629629629645E-3</v>
      </c>
    </row>
    <row r="32" spans="1:11" x14ac:dyDescent="0.25">
      <c r="A32" s="1">
        <v>24</v>
      </c>
      <c r="B32" s="2" t="s">
        <v>12</v>
      </c>
      <c r="C32" s="2" t="s">
        <v>12</v>
      </c>
      <c r="D32" s="3" t="s">
        <v>13</v>
      </c>
      <c r="E32" s="3" t="s">
        <v>14</v>
      </c>
      <c r="F32" s="4"/>
      <c r="G32" s="4" t="s">
        <v>3</v>
      </c>
      <c r="H32" s="4"/>
      <c r="I32" s="5">
        <v>0</v>
      </c>
      <c r="J32" s="5">
        <v>1.4687499999999999E-2</v>
      </c>
      <c r="K32" s="5">
        <f>SUM(J32-I32)</f>
        <v>1.4687499999999999E-2</v>
      </c>
    </row>
    <row r="33" spans="1:11" x14ac:dyDescent="0.25">
      <c r="A33" s="1">
        <v>25</v>
      </c>
      <c r="B33" s="2">
        <v>62</v>
      </c>
      <c r="C33" s="2">
        <f ca="1">VLOOKUP(B33,$C$2:$K$360,1,FALSE)</f>
        <v>62</v>
      </c>
      <c r="D33" s="3" t="str">
        <f ca="1">VLOOKUP(B33,$C$2:$K$360,2,FALSE)</f>
        <v>TM</v>
      </c>
      <c r="E33" s="3" t="str">
        <f ca="1">VLOOKUP(B33,$C$2:$K$360,3,FALSE)</f>
        <v>BARBOUR.</v>
      </c>
      <c r="F33" s="4"/>
      <c r="G33" s="4" t="s">
        <v>3</v>
      </c>
      <c r="H33" s="4"/>
      <c r="I33" s="5">
        <v>3.1249999999999997E-3</v>
      </c>
      <c r="J33" s="5">
        <v>1.4756944444444446E-2</v>
      </c>
      <c r="K33" s="5">
        <f>SUM(J33-I33)</f>
        <v>1.1631944444444446E-2</v>
      </c>
    </row>
    <row r="34" spans="1:11" x14ac:dyDescent="0.25">
      <c r="A34" s="1">
        <v>26</v>
      </c>
      <c r="B34" s="2">
        <v>208</v>
      </c>
      <c r="C34" s="2">
        <f ca="1">VLOOKUP(B34,$C$2:$K$360,1,FALSE)</f>
        <v>208</v>
      </c>
      <c r="D34" s="3" t="str">
        <f ca="1">VLOOKUP(B34,$C$2:$K$360,2,FALSE)</f>
        <v>NED</v>
      </c>
      <c r="E34" s="3" t="str">
        <f ca="1">VLOOKUP(B34,$C$2:$K$360,3,FALSE)</f>
        <v>PEMBERTON</v>
      </c>
      <c r="F34" s="4"/>
      <c r="G34" s="4" t="s">
        <v>3</v>
      </c>
      <c r="H34" s="4"/>
      <c r="I34" s="5">
        <v>1.3888888888888889E-3</v>
      </c>
      <c r="J34" s="5">
        <v>1.4918981481481483E-2</v>
      </c>
      <c r="K34" s="5">
        <f>SUM(J34-I34)</f>
        <v>1.3530092592592594E-2</v>
      </c>
    </row>
    <row r="35" spans="1:11" x14ac:dyDescent="0.25">
      <c r="A35" s="1">
        <v>27</v>
      </c>
      <c r="B35" s="2">
        <v>63</v>
      </c>
      <c r="C35" s="2">
        <f ca="1">VLOOKUP(B35,$C$2:$K$360,1,FALSE)</f>
        <v>63</v>
      </c>
      <c r="D35" s="3" t="str">
        <f ca="1">VLOOKUP(B35,$C$2:$K$360,2,FALSE)</f>
        <v>GORJA</v>
      </c>
      <c r="E35" s="3" t="str">
        <f ca="1">VLOOKUP(B35,$C$2:$K$360,3,FALSE)</f>
        <v>BARBOUR</v>
      </c>
      <c r="F35" s="4"/>
      <c r="G35" s="4" t="s">
        <v>3</v>
      </c>
      <c r="H35" s="4"/>
      <c r="I35" s="5">
        <v>5.7870370370370366E-5</v>
      </c>
      <c r="J35" s="5">
        <v>1.503472222222222E-2</v>
      </c>
      <c r="K35" s="5">
        <f>SUM(J35-I35)</f>
        <v>1.4976851851851851E-2</v>
      </c>
    </row>
    <row r="36" spans="1:11" x14ac:dyDescent="0.25">
      <c r="A36" s="1">
        <v>28</v>
      </c>
      <c r="B36" s="2">
        <v>234</v>
      </c>
      <c r="C36" s="2">
        <f ca="1">VLOOKUP(B36,$C$2:$K$360,1,FALSE)</f>
        <v>234</v>
      </c>
      <c r="D36" s="3" t="str">
        <f ca="1">VLOOKUP(B36,$C$2:$K$360,2,FALSE)</f>
        <v>CAMERON</v>
      </c>
      <c r="E36" s="3" t="str">
        <f ca="1">VLOOKUP(B36,$C$2:$K$360,3,FALSE)</f>
        <v>DUFF.</v>
      </c>
      <c r="F36" s="4"/>
      <c r="G36" s="4" t="s">
        <v>3</v>
      </c>
      <c r="H36" s="4"/>
      <c r="I36" s="5">
        <v>6.6550925925925935E-3</v>
      </c>
      <c r="J36" s="5">
        <v>1.5150462962962963E-2</v>
      </c>
      <c r="K36" s="5">
        <f>SUM(J36-I36)</f>
        <v>8.4953703703703684E-3</v>
      </c>
    </row>
    <row r="37" spans="1:11" x14ac:dyDescent="0.25">
      <c r="A37" s="1">
        <v>29</v>
      </c>
      <c r="B37" s="2">
        <v>183</v>
      </c>
      <c r="C37" s="2">
        <f ca="1">VLOOKUP(B37,$C$2:$K$360,1,FALSE)</f>
        <v>183</v>
      </c>
      <c r="D37" s="3" t="str">
        <f ca="1">VLOOKUP(B37,$C$2:$K$360,2,FALSE)</f>
        <v>GEOFF</v>
      </c>
      <c r="E37" s="3" t="str">
        <f ca="1">VLOOKUP(B37,$C$2:$K$360,3,FALSE)</f>
        <v>BROWN.</v>
      </c>
      <c r="F37" s="4"/>
      <c r="G37" s="4" t="s">
        <v>3</v>
      </c>
      <c r="H37" s="4"/>
      <c r="I37" s="5">
        <v>2.0833333333333333E-3</v>
      </c>
      <c r="J37" s="5">
        <v>1.5243055555555557E-2</v>
      </c>
      <c r="K37" s="5">
        <f>SUM(J37-I37)</f>
        <v>1.3159722222222224E-2</v>
      </c>
    </row>
    <row r="38" spans="1:11" x14ac:dyDescent="0.25">
      <c r="A38" s="1">
        <v>30</v>
      </c>
      <c r="B38" s="2">
        <v>236</v>
      </c>
      <c r="C38" s="2">
        <v>236</v>
      </c>
      <c r="D38" s="3" t="s">
        <v>15</v>
      </c>
      <c r="E38" s="3" t="s">
        <v>16</v>
      </c>
      <c r="F38" s="4"/>
      <c r="G38" s="4" t="s">
        <v>17</v>
      </c>
      <c r="H38" s="4"/>
      <c r="I38" s="5">
        <v>0</v>
      </c>
      <c r="J38" s="5">
        <v>1.8090277777777778E-2</v>
      </c>
      <c r="K38" s="5">
        <f>SUM(J38-I38)</f>
        <v>1.8090277777777778E-2</v>
      </c>
    </row>
    <row r="39" spans="1:11" x14ac:dyDescent="0.25">
      <c r="A39" s="1">
        <v>31</v>
      </c>
      <c r="B39" s="2">
        <v>184</v>
      </c>
      <c r="C39" s="2">
        <f ca="1">VLOOKUP(B39,$C$2:$K$360,1,FALSE)</f>
        <v>184</v>
      </c>
      <c r="D39" s="3" t="str">
        <f ca="1">VLOOKUP(B39,$C$2:$K$360,2,FALSE)</f>
        <v>RUTH</v>
      </c>
      <c r="E39" s="3" t="str">
        <f ca="1">VLOOKUP(B39,$C$2:$K$360,3,FALSE)</f>
        <v>BROWN.</v>
      </c>
      <c r="F39" s="4"/>
      <c r="G39" s="4" t="s">
        <v>17</v>
      </c>
      <c r="H39" s="4"/>
      <c r="I39" s="5">
        <f ca="1">VLOOKUP(B39,$C$2:$K$360,8,FALSE)</f>
        <v>0</v>
      </c>
      <c r="J39" s="5">
        <v>1.8148148148148146E-2</v>
      </c>
      <c r="K39" s="5">
        <f ca="1">SUM(J39-I39)</f>
        <v>1.8148148148148146E-2</v>
      </c>
    </row>
    <row r="40" spans="1:11" x14ac:dyDescent="0.25">
      <c r="A40" s="1">
        <v>32</v>
      </c>
      <c r="B40" s="2">
        <v>185</v>
      </c>
      <c r="C40" s="2">
        <f ca="1">VLOOKUP(B40,$C$2:$K$360,1,FALSE)</f>
        <v>185</v>
      </c>
      <c r="D40" s="3" t="str">
        <f ca="1">VLOOKUP(B40,$C$2:$K$360,2,FALSE)</f>
        <v>EMILY</v>
      </c>
      <c r="E40" s="3" t="str">
        <f ca="1">VLOOKUP(B40,$C$2:$K$360,3,FALSE)</f>
        <v>BROWN</v>
      </c>
      <c r="F40" s="4"/>
      <c r="G40" s="4" t="s">
        <v>17</v>
      </c>
      <c r="H40" s="4"/>
      <c r="I40" s="5">
        <f ca="1">VLOOKUP(B40,$C$2:$K$360,8,FALSE)</f>
        <v>0</v>
      </c>
      <c r="J40" s="5">
        <v>1.9907407407407408E-2</v>
      </c>
      <c r="K40" s="5">
        <f ca="1">SUM(J40-I40)</f>
        <v>1.9907407407407408E-2</v>
      </c>
    </row>
    <row r="41" spans="1:11" x14ac:dyDescent="0.25">
      <c r="A41" s="1">
        <v>33</v>
      </c>
      <c r="B41" s="2">
        <v>259</v>
      </c>
      <c r="C41" s="2">
        <f ca="1">VLOOKUP(B41,$C$2:$K$360,1,FALSE)</f>
        <v>259</v>
      </c>
      <c r="D41" s="3" t="str">
        <f ca="1">VLOOKUP(B41,$C$2:$K$360,2,FALSE)</f>
        <v>LEIGH</v>
      </c>
      <c r="E41" s="3" t="str">
        <f ca="1">VLOOKUP(B41,$C$2:$K$360,3,FALSE)</f>
        <v>WARD.</v>
      </c>
      <c r="F41" s="4"/>
      <c r="G41" s="4"/>
      <c r="H41" s="4" t="s">
        <v>3</v>
      </c>
      <c r="I41" s="5">
        <v>3.472222222222222E-3</v>
      </c>
      <c r="J41" s="5">
        <v>2.0057870370370368E-2</v>
      </c>
      <c r="K41" s="5">
        <f>SUM(J41-I41)</f>
        <v>1.6585648148148148E-2</v>
      </c>
    </row>
    <row r="42" spans="1:11" x14ac:dyDescent="0.25">
      <c r="A42" s="1">
        <v>34</v>
      </c>
      <c r="B42" s="2">
        <v>261</v>
      </c>
      <c r="C42" s="2">
        <f ca="1">VLOOKUP(B42,$C$2:$K$360,1,FALSE)</f>
        <v>261</v>
      </c>
      <c r="D42" s="3" t="str">
        <f ca="1">VLOOKUP(B42,$C$2:$K$360,2,FALSE)</f>
        <v xml:space="preserve">TOM </v>
      </c>
      <c r="E42" s="3" t="str">
        <f ca="1">VLOOKUP(B42,$C$2:$K$360,3,FALSE)</f>
        <v>WARD</v>
      </c>
      <c r="F42" s="4"/>
      <c r="G42" s="4"/>
      <c r="H42" s="4" t="s">
        <v>3</v>
      </c>
      <c r="I42" s="5">
        <v>5.9027777777777776E-3</v>
      </c>
      <c r="J42" s="5">
        <v>2.1678240740740738E-2</v>
      </c>
      <c r="K42" s="5">
        <f>SUM(J42-I42)</f>
        <v>1.577546296296296E-2</v>
      </c>
    </row>
    <row r="43" spans="1:11" x14ac:dyDescent="0.25">
      <c r="A43" s="1">
        <v>35</v>
      </c>
      <c r="B43" s="2" t="s">
        <v>12</v>
      </c>
      <c r="C43" s="2" t="s">
        <v>12</v>
      </c>
      <c r="D43" s="3" t="s">
        <v>18</v>
      </c>
      <c r="E43" s="3" t="s">
        <v>19</v>
      </c>
      <c r="F43" s="4"/>
      <c r="G43" s="4" t="s">
        <v>17</v>
      </c>
      <c r="H43" s="4"/>
      <c r="I43" s="5">
        <v>0</v>
      </c>
      <c r="J43" s="5">
        <v>2.2094907407407407E-2</v>
      </c>
      <c r="K43" s="5">
        <f>SUM(J43-I43)</f>
        <v>2.2094907407407407E-2</v>
      </c>
    </row>
    <row r="44" spans="1:11" x14ac:dyDescent="0.25">
      <c r="A44" s="1">
        <v>36</v>
      </c>
      <c r="B44" s="2">
        <v>310</v>
      </c>
      <c r="C44" s="2">
        <f ca="1">VLOOKUP(B44,$C$2:$K$360,1,FALSE)</f>
        <v>310</v>
      </c>
      <c r="D44" s="3" t="str">
        <f ca="1">VLOOKUP(B44,$C$2:$K$360,2,FALSE)</f>
        <v>MORGAN</v>
      </c>
      <c r="E44" s="3" t="str">
        <f ca="1">VLOOKUP(B44,$C$2:$K$360,3,FALSE)</f>
        <v>HILL.</v>
      </c>
      <c r="F44" s="4"/>
      <c r="G44" s="4"/>
      <c r="H44" s="4" t="s">
        <v>3</v>
      </c>
      <c r="I44" s="5">
        <v>3.472222222222222E-3</v>
      </c>
      <c r="J44" s="5">
        <v>2.2534722222222223E-2</v>
      </c>
      <c r="K44" s="5">
        <f>SUM(J44-I44)</f>
        <v>1.9062500000000003E-2</v>
      </c>
    </row>
    <row r="45" spans="1:11" x14ac:dyDescent="0.25">
      <c r="A45" s="1">
        <v>37</v>
      </c>
      <c r="B45" s="2">
        <v>14</v>
      </c>
      <c r="C45" s="2">
        <f ca="1">VLOOKUP(B45,$C$2:$K$360,1,FALSE)</f>
        <v>14</v>
      </c>
      <c r="D45" s="3" t="str">
        <f ca="1">VLOOKUP(B45,$C$2:$K$360,2,FALSE)</f>
        <v>DAMIEN</v>
      </c>
      <c r="E45" s="3" t="str">
        <f ca="1">VLOOKUP(B45,$C$2:$K$360,3,FALSE)</f>
        <v>HANLY</v>
      </c>
      <c r="F45" s="4"/>
      <c r="G45" s="4"/>
      <c r="H45" s="4" t="s">
        <v>3</v>
      </c>
      <c r="I45" s="5">
        <v>5.7870370370370366E-5</v>
      </c>
      <c r="J45" s="5">
        <v>2.2719907407407411E-2</v>
      </c>
      <c r="K45" s="5">
        <f>SUM(J45-I45)</f>
        <v>2.266203703703704E-2</v>
      </c>
    </row>
    <row r="46" spans="1:11" x14ac:dyDescent="0.25">
      <c r="A46" s="1">
        <v>38</v>
      </c>
      <c r="B46" s="2" t="s">
        <v>20</v>
      </c>
      <c r="C46" s="2" t="s">
        <v>20</v>
      </c>
      <c r="D46" s="3" t="s">
        <v>21</v>
      </c>
      <c r="E46" s="3" t="s">
        <v>22</v>
      </c>
      <c r="F46" s="4"/>
      <c r="G46" s="4"/>
      <c r="H46" s="4" t="s">
        <v>3</v>
      </c>
      <c r="I46" s="5">
        <v>3.472222222222222E-3</v>
      </c>
      <c r="J46" s="5">
        <v>2.2893518518518521E-2</v>
      </c>
      <c r="K46" s="5">
        <f>SUM(J46-I46)</f>
        <v>1.9421296296296298E-2</v>
      </c>
    </row>
    <row r="47" spans="1:11" x14ac:dyDescent="0.25">
      <c r="A47" s="1">
        <v>39</v>
      </c>
      <c r="B47" s="2">
        <v>325</v>
      </c>
      <c r="C47" s="2">
        <f ca="1">VLOOKUP(B47,$C$2:$K$360,1,FALSE)</f>
        <v>325</v>
      </c>
      <c r="D47" s="3" t="str">
        <f ca="1">VLOOKUP(B47,$C$2:$K$360,2,FALSE)</f>
        <v>SYLVAIN</v>
      </c>
      <c r="E47" s="3" t="str">
        <f ca="1">VLOOKUP(B47,$C$2:$K$360,3,FALSE)</f>
        <v>SMIT.</v>
      </c>
      <c r="F47" s="4"/>
      <c r="G47" s="4"/>
      <c r="H47" s="4" t="s">
        <v>3</v>
      </c>
      <c r="I47" s="5">
        <v>3.472222222222222E-3</v>
      </c>
      <c r="J47" s="5">
        <v>2.3032407407407404E-2</v>
      </c>
      <c r="K47" s="5">
        <f>SUM(J47-I47)</f>
        <v>1.956018518518518E-2</v>
      </c>
    </row>
    <row r="48" spans="1:11" x14ac:dyDescent="0.25">
      <c r="A48" s="1">
        <v>40</v>
      </c>
      <c r="B48" s="2" t="s">
        <v>23</v>
      </c>
      <c r="C48" s="2" t="s">
        <v>23</v>
      </c>
      <c r="D48" s="3" t="s">
        <v>24</v>
      </c>
      <c r="E48" s="3" t="s">
        <v>22</v>
      </c>
      <c r="F48" s="4"/>
      <c r="G48" s="4"/>
      <c r="H48" s="4" t="s">
        <v>3</v>
      </c>
      <c r="I48" s="5">
        <v>3.472222222222222E-3</v>
      </c>
      <c r="J48" s="5">
        <v>2.3182870370370371E-2</v>
      </c>
      <c r="K48" s="5">
        <f>SUM(J48-I48)</f>
        <v>1.9710648148148151E-2</v>
      </c>
    </row>
    <row r="49" spans="1:11" x14ac:dyDescent="0.25">
      <c r="A49" s="1">
        <v>41</v>
      </c>
      <c r="B49" s="2" t="s">
        <v>25</v>
      </c>
      <c r="C49" s="2" t="s">
        <v>25</v>
      </c>
      <c r="D49" s="3" t="s">
        <v>26</v>
      </c>
      <c r="E49" s="3" t="s">
        <v>27</v>
      </c>
      <c r="F49" s="4"/>
      <c r="G49" s="4"/>
      <c r="H49" s="4" t="s">
        <v>3</v>
      </c>
      <c r="I49" s="5">
        <v>3.472222222222222E-3</v>
      </c>
      <c r="J49" s="5">
        <v>2.361111111111111E-2</v>
      </c>
      <c r="K49" s="5">
        <f>SUM(J49-I49)</f>
        <v>2.0138888888888887E-2</v>
      </c>
    </row>
    <row r="50" spans="1:11" x14ac:dyDescent="0.25">
      <c r="A50" s="1">
        <v>42</v>
      </c>
      <c r="B50" s="2">
        <v>117</v>
      </c>
      <c r="C50" s="2">
        <f ca="1">VLOOKUP(B50,$C$2:$K$360,1,FALSE)</f>
        <v>117</v>
      </c>
      <c r="D50" s="3" t="str">
        <f ca="1">VLOOKUP(B50,$C$2:$K$360,2,FALSE)</f>
        <v>ALEESHA</v>
      </c>
      <c r="E50" s="3" t="str">
        <f ca="1">VLOOKUP(B50,$C$2:$K$360,3,FALSE)</f>
        <v>CHEEMA.</v>
      </c>
      <c r="F50" s="4"/>
      <c r="G50" s="4"/>
      <c r="H50" s="4" t="s">
        <v>3</v>
      </c>
      <c r="I50" s="5">
        <v>4.0509259259259257E-3</v>
      </c>
      <c r="J50" s="5">
        <v>2.3668981481481485E-2</v>
      </c>
      <c r="K50" s="5">
        <f>SUM(J50-I50)</f>
        <v>1.9618055555555559E-2</v>
      </c>
    </row>
    <row r="51" spans="1:11" x14ac:dyDescent="0.25">
      <c r="A51" s="1">
        <v>43</v>
      </c>
      <c r="B51" s="2">
        <v>209</v>
      </c>
      <c r="C51" s="2">
        <f ca="1">VLOOKUP(B51,$C$2:$K$360,1,FALSE)</f>
        <v>209</v>
      </c>
      <c r="D51" s="3" t="str">
        <f ca="1">VLOOKUP(B51,$C$2:$K$360,2,FALSE)</f>
        <v>ARCHIE</v>
      </c>
      <c r="E51" s="3" t="str">
        <f ca="1">VLOOKUP(B51,$C$2:$K$360,3,FALSE)</f>
        <v>PEMBERTON.</v>
      </c>
      <c r="F51" s="4"/>
      <c r="G51" s="4"/>
      <c r="H51" s="4" t="s">
        <v>3</v>
      </c>
      <c r="I51" s="5">
        <v>7.1180555555555554E-3</v>
      </c>
      <c r="J51" s="5">
        <v>2.3761574074074074E-2</v>
      </c>
      <c r="K51" s="5">
        <f>SUM(J51-I51)</f>
        <v>1.6643518518518519E-2</v>
      </c>
    </row>
    <row r="52" spans="1:11" x14ac:dyDescent="0.25">
      <c r="A52" s="1">
        <v>44</v>
      </c>
      <c r="B52" s="2">
        <v>67</v>
      </c>
      <c r="C52" s="2">
        <f ca="1">VLOOKUP(B52,$C$2:$K$360,1,FALSE)</f>
        <v>67</v>
      </c>
      <c r="D52" s="3" t="str">
        <f ca="1">VLOOKUP(B52,$C$2:$K$360,2,FALSE)</f>
        <v>CHARLOTTE</v>
      </c>
      <c r="E52" s="3" t="str">
        <f ca="1">VLOOKUP(B52,$C$2:$K$360,3,FALSE)</f>
        <v>BANKS.</v>
      </c>
      <c r="F52" s="4"/>
      <c r="G52" s="4"/>
      <c r="H52" s="4" t="s">
        <v>3</v>
      </c>
      <c r="I52" s="5">
        <v>4.8611111111111112E-3</v>
      </c>
      <c r="J52" s="5">
        <v>2.3807870370370368E-2</v>
      </c>
      <c r="K52" s="5">
        <f>SUM(J52-I52)</f>
        <v>1.8946759259259257E-2</v>
      </c>
    </row>
    <row r="53" spans="1:11" x14ac:dyDescent="0.25">
      <c r="A53" s="1">
        <v>45</v>
      </c>
      <c r="B53" s="2">
        <v>11</v>
      </c>
      <c r="C53" s="2">
        <f ca="1">VLOOKUP(B53,$C$2:$K$360,1,FALSE)</f>
        <v>11</v>
      </c>
      <c r="D53" s="3" t="str">
        <f ca="1">VLOOKUP(B53,$C$2:$K$360,2,FALSE)</f>
        <v>PETER</v>
      </c>
      <c r="E53" s="3" t="str">
        <f ca="1">VLOOKUP(B53,$C$2:$K$360,3,FALSE)</f>
        <v>HUTCHISON.</v>
      </c>
      <c r="F53" s="4"/>
      <c r="G53" s="4"/>
      <c r="H53" s="4" t="s">
        <v>3</v>
      </c>
      <c r="I53" s="5">
        <v>5.0347222222222225E-3</v>
      </c>
      <c r="J53" s="5">
        <v>2.4027777777777776E-2</v>
      </c>
      <c r="K53" s="5">
        <f>SUM(J53-I53)</f>
        <v>1.8993055555555555E-2</v>
      </c>
    </row>
    <row r="54" spans="1:11" x14ac:dyDescent="0.25">
      <c r="A54" s="1">
        <v>46</v>
      </c>
      <c r="B54" s="2">
        <v>119</v>
      </c>
      <c r="C54" s="2">
        <f ca="1">VLOOKUP(B54,$C$2:$K$360,1,FALSE)</f>
        <v>119</v>
      </c>
      <c r="D54" s="3" t="str">
        <f ca="1">VLOOKUP(B54,$C$2:$K$360,2,FALSE)</f>
        <v>KHYLA</v>
      </c>
      <c r="E54" s="3" t="str">
        <f ca="1">VLOOKUP(B54,$C$2:$K$360,3,FALSE)</f>
        <v>CHEEMA.</v>
      </c>
      <c r="F54" s="4"/>
      <c r="G54" s="4"/>
      <c r="H54" s="4" t="s">
        <v>3</v>
      </c>
      <c r="I54" s="5">
        <v>4.0509259259259257E-3</v>
      </c>
      <c r="J54" s="5">
        <v>2.4085648148148148E-2</v>
      </c>
      <c r="K54" s="5">
        <f>SUM(J54-I54)</f>
        <v>2.0034722222222221E-2</v>
      </c>
    </row>
    <row r="55" spans="1:11" x14ac:dyDescent="0.25">
      <c r="A55" s="1">
        <v>47</v>
      </c>
      <c r="B55" s="2">
        <v>24</v>
      </c>
      <c r="C55" s="2">
        <f ca="1">VLOOKUP(B55,$C$2:$K$360,1,FALSE)</f>
        <v>24</v>
      </c>
      <c r="D55" s="3" t="str">
        <f ca="1">VLOOKUP(B55,$C$2:$K$360,2,FALSE)</f>
        <v>BRAEDEN</v>
      </c>
      <c r="E55" s="3" t="str">
        <f ca="1">VLOOKUP(B55,$C$2:$K$360,3,FALSE)</f>
        <v>POOLE.</v>
      </c>
      <c r="F55" s="4"/>
      <c r="G55" s="4"/>
      <c r="H55" s="4" t="s">
        <v>3</v>
      </c>
      <c r="I55" s="5">
        <v>6.8865740740740736E-3</v>
      </c>
      <c r="J55" s="5">
        <v>2.4108796296296298E-2</v>
      </c>
      <c r="K55" s="5">
        <f>SUM(J55-I55)</f>
        <v>1.7222222222222226E-2</v>
      </c>
    </row>
    <row r="56" spans="1:11" x14ac:dyDescent="0.25">
      <c r="A56" s="1">
        <v>48</v>
      </c>
      <c r="B56" s="2">
        <v>206</v>
      </c>
      <c r="C56" s="2">
        <f ca="1">VLOOKUP(B56,$C$2:$K$360,1,FALSE)</f>
        <v>206</v>
      </c>
      <c r="D56" s="3" t="str">
        <f ca="1">VLOOKUP(B56,$C$2:$K$360,2,FALSE)</f>
        <v>MARYANNE</v>
      </c>
      <c r="E56" s="3" t="str">
        <f ca="1">VLOOKUP(B56,$C$2:$K$360,3,FALSE)</f>
        <v>PEMBERTON.</v>
      </c>
      <c r="F56" s="4"/>
      <c r="G56" s="4"/>
      <c r="H56" s="4" t="s">
        <v>3</v>
      </c>
      <c r="I56" s="5">
        <v>5.6712962962962958E-3</v>
      </c>
      <c r="J56" s="5">
        <v>2.4131944444444445E-2</v>
      </c>
      <c r="K56" s="5">
        <f>SUM(J56-I56)</f>
        <v>1.846064814814815E-2</v>
      </c>
    </row>
    <row r="57" spans="1:11" x14ac:dyDescent="0.25">
      <c r="A57" s="1">
        <v>49</v>
      </c>
      <c r="B57" s="2">
        <v>22</v>
      </c>
      <c r="C57" s="2">
        <f ca="1">VLOOKUP(B57,$C$2:$K$360,1,FALSE)</f>
        <v>22</v>
      </c>
      <c r="D57" s="3" t="str">
        <f ca="1">VLOOKUP(B57,$C$2:$K$360,2,FALSE)</f>
        <v>ANTHONY</v>
      </c>
      <c r="E57" s="3" t="str">
        <f ca="1">VLOOKUP(B57,$C$2:$K$360,3,FALSE)</f>
        <v>POOLE.</v>
      </c>
      <c r="F57" s="4"/>
      <c r="G57" s="4"/>
      <c r="H57" s="4" t="s">
        <v>3</v>
      </c>
      <c r="I57" s="5">
        <v>4.6296296296296302E-3</v>
      </c>
      <c r="J57" s="5">
        <v>2.4513888888888887E-2</v>
      </c>
      <c r="K57" s="5">
        <f>SUM(J57-I57)</f>
        <v>1.9884259259259258E-2</v>
      </c>
    </row>
    <row r="58" spans="1:11" x14ac:dyDescent="0.25">
      <c r="A58" s="1">
        <v>50</v>
      </c>
      <c r="B58" s="2">
        <v>66</v>
      </c>
      <c r="C58" s="2">
        <f ca="1">VLOOKUP(B58,$C$2:$K$360,1,FALSE)</f>
        <v>66</v>
      </c>
      <c r="D58" s="3" t="str">
        <f ca="1">VLOOKUP(B58,$C$2:$K$360,2,FALSE)</f>
        <v>RICHARD</v>
      </c>
      <c r="E58" s="3" t="str">
        <f ca="1">VLOOKUP(B58,$C$2:$K$360,3,FALSE)</f>
        <v>BANKS.</v>
      </c>
      <c r="F58" s="4"/>
      <c r="G58" s="4"/>
      <c r="H58" s="4" t="s">
        <v>3</v>
      </c>
      <c r="I58" s="5">
        <v>8.3912037037037045E-3</v>
      </c>
      <c r="J58" s="5">
        <v>2.4537037037037038E-2</v>
      </c>
      <c r="K58" s="5">
        <f>SUM(J58-I58)</f>
        <v>1.6145833333333331E-2</v>
      </c>
    </row>
    <row r="59" spans="1:11" x14ac:dyDescent="0.25">
      <c r="A59" s="1">
        <v>51</v>
      </c>
      <c r="B59" s="2">
        <v>244</v>
      </c>
      <c r="C59" s="2">
        <f ca="1">VLOOKUP(B59,$C$2:$K$360,1,FALSE)</f>
        <v>244</v>
      </c>
      <c r="D59" s="3" t="str">
        <f ca="1">VLOOKUP(B59,$C$2:$K$360,2,FALSE)</f>
        <v>PHILLIP</v>
      </c>
      <c r="E59" s="3" t="str">
        <f ca="1">VLOOKUP(B59,$C$2:$K$360,3,FALSE)</f>
        <v>JAMES.</v>
      </c>
      <c r="F59" s="4"/>
      <c r="G59" s="4"/>
      <c r="H59" s="4" t="s">
        <v>3</v>
      </c>
      <c r="I59" s="5">
        <v>3.0092592592592588E-3</v>
      </c>
      <c r="J59" s="5">
        <v>2.4884259259259259E-2</v>
      </c>
      <c r="K59" s="5">
        <f>SUM(J59-I59)</f>
        <v>2.1874999999999999E-2</v>
      </c>
    </row>
    <row r="60" spans="1:11" x14ac:dyDescent="0.25">
      <c r="A60" s="1">
        <v>52</v>
      </c>
      <c r="B60" s="2">
        <v>17</v>
      </c>
      <c r="C60" s="2">
        <f ca="1">VLOOKUP(B60,$C$2:$K$360,1,FALSE)</f>
        <v>17</v>
      </c>
      <c r="D60" s="3" t="str">
        <f ca="1">VLOOKUP(B60,$C$2:$K$360,2,FALSE)</f>
        <v>CATHERINE</v>
      </c>
      <c r="E60" s="3" t="str">
        <f ca="1">VLOOKUP(B60,$C$2:$K$360,3,FALSE)</f>
        <v>GRIFFIN</v>
      </c>
      <c r="F60" s="4"/>
      <c r="G60" s="4"/>
      <c r="H60" s="4" t="s">
        <v>3</v>
      </c>
      <c r="I60" s="5">
        <v>5.7870370370370366E-5</v>
      </c>
      <c r="J60" s="5">
        <v>2.5023148148148145E-2</v>
      </c>
      <c r="K60" s="5">
        <f>SUM(J60-I60)</f>
        <v>2.4965277777777774E-2</v>
      </c>
    </row>
    <row r="61" spans="1:11" x14ac:dyDescent="0.25">
      <c r="A61" s="1">
        <v>53</v>
      </c>
      <c r="B61" s="2">
        <v>52</v>
      </c>
      <c r="C61" s="2">
        <f ca="1">VLOOKUP(B61,$C$2:$K$360,1,FALSE)</f>
        <v>52</v>
      </c>
      <c r="D61" s="3" t="str">
        <f ca="1">VLOOKUP(B61,$C$2:$K$360,2,FALSE)</f>
        <v>MARGARITE</v>
      </c>
      <c r="E61" s="3" t="str">
        <f ca="1">VLOOKUP(B61,$C$2:$K$360,3,FALSE)</f>
        <v>COURTIER</v>
      </c>
      <c r="F61" s="4"/>
      <c r="G61" s="4"/>
      <c r="H61" s="4" t="s">
        <v>17</v>
      </c>
      <c r="I61" s="5">
        <f ca="1">VLOOKUP(B61,$C$2:$K$360,8,FALSE)</f>
        <v>0</v>
      </c>
      <c r="J61" s="5">
        <v>2.5277777777777777E-2</v>
      </c>
      <c r="K61" s="5">
        <f ca="1">SUM(J61-I61)</f>
        <v>2.5277777777777777E-2</v>
      </c>
    </row>
    <row r="62" spans="1:11" x14ac:dyDescent="0.25">
      <c r="A62" s="1">
        <v>54</v>
      </c>
      <c r="B62" s="2">
        <v>217</v>
      </c>
      <c r="C62" s="2">
        <f ca="1">VLOOKUP(B62,$C$2:$K$360,1,FALSE)</f>
        <v>217</v>
      </c>
      <c r="D62" s="3" t="str">
        <f ca="1">VLOOKUP(B62,$C$2:$K$360,2,FALSE)</f>
        <v>JULIE</v>
      </c>
      <c r="E62" s="3" t="str">
        <f ca="1">VLOOKUP(B62,$C$2:$K$360,3,FALSE)</f>
        <v>BOURNE.</v>
      </c>
      <c r="F62" s="4"/>
      <c r="G62" s="4"/>
      <c r="H62" s="4" t="s">
        <v>3</v>
      </c>
      <c r="I62" s="5">
        <v>3.2986111111111111E-3</v>
      </c>
      <c r="J62" s="5">
        <v>2.6157407407407407E-2</v>
      </c>
      <c r="K62" s="5">
        <f>SUM(J62-I62)</f>
        <v>2.2858796296296297E-2</v>
      </c>
    </row>
    <row r="63" spans="1:11" x14ac:dyDescent="0.25">
      <c r="A63" s="1">
        <v>55</v>
      </c>
      <c r="B63" s="2">
        <v>10</v>
      </c>
      <c r="C63" s="2">
        <f ca="1">VLOOKUP(B63,$C$2:$K$360,1,FALSE)</f>
        <v>10</v>
      </c>
      <c r="D63" s="3" t="str">
        <f ca="1">VLOOKUP(B63,$C$2:$K$360,2,FALSE)</f>
        <v>MARGARET</v>
      </c>
      <c r="E63" s="3" t="str">
        <f ca="1">VLOOKUP(B63,$C$2:$K$360,3,FALSE)</f>
        <v>HUTCHISON</v>
      </c>
      <c r="F63" s="4"/>
      <c r="G63" s="4"/>
      <c r="H63" s="4" t="s">
        <v>3</v>
      </c>
      <c r="I63" s="5">
        <v>5.7870370370370366E-5</v>
      </c>
      <c r="J63" s="5">
        <v>2.7939814814814817E-2</v>
      </c>
      <c r="K63" s="5">
        <f>SUM(J63-I63)</f>
        <v>2.7881944444444445E-2</v>
      </c>
    </row>
    <row r="64" spans="1:11" x14ac:dyDescent="0.25">
      <c r="A64" s="1">
        <v>56</v>
      </c>
      <c r="B64" s="2">
        <v>32</v>
      </c>
      <c r="C64" s="2">
        <f ca="1">VLOOKUP(B64,$C$2:$K$360,1,FALSE)</f>
        <v>32</v>
      </c>
      <c r="D64" s="3" t="str">
        <f ca="1">VLOOKUP(B64,$C$2:$K$360,2,FALSE)</f>
        <v>SHERYLL</v>
      </c>
      <c r="E64" s="3" t="str">
        <f ca="1">VLOOKUP(B64,$C$2:$K$360,3,FALSE)</f>
        <v>SHARP</v>
      </c>
      <c r="F64" s="4"/>
      <c r="G64" s="4"/>
      <c r="H64" s="4" t="s">
        <v>17</v>
      </c>
      <c r="I64" s="5">
        <f ca="1">VLOOKUP(B64,$C$2:$K$360,8,FALSE)</f>
        <v>0</v>
      </c>
      <c r="J64" s="5">
        <v>3.0856481481481481E-2</v>
      </c>
      <c r="K64" s="5">
        <f ca="1">SUM(J64-I64)</f>
        <v>3.0856481481481481E-2</v>
      </c>
    </row>
    <row r="65" spans="1:11" x14ac:dyDescent="0.25">
      <c r="A65" s="1">
        <v>57</v>
      </c>
      <c r="B65" s="2">
        <v>9</v>
      </c>
      <c r="C65" s="2">
        <f ca="1">VLOOKUP(B65,$C$2:$K$360,1,FALSE)</f>
        <v>9</v>
      </c>
      <c r="D65" s="3" t="str">
        <f ca="1">VLOOKUP(B65,$C$2:$K$360,2,FALSE)</f>
        <v>EDWARD</v>
      </c>
      <c r="E65" s="3" t="str">
        <f ca="1">VLOOKUP(B65,$C$2:$K$360,3,FALSE)</f>
        <v>ANDERSON</v>
      </c>
      <c r="F65" s="4"/>
      <c r="G65" s="4"/>
      <c r="H65" s="4" t="s">
        <v>17</v>
      </c>
      <c r="I65" s="5">
        <f ca="1">VLOOKUP(B65,$C$2:$K$360,8,FALSE)</f>
        <v>0</v>
      </c>
      <c r="J65" s="5">
        <v>3.3321759259259259E-2</v>
      </c>
      <c r="K65" s="5">
        <f ca="1">SUM(J65-I65)</f>
        <v>3.3321759259259259E-2</v>
      </c>
    </row>
    <row r="66" spans="1:11" x14ac:dyDescent="0.25">
      <c r="A66" s="1">
        <v>58</v>
      </c>
      <c r="B66" s="2">
        <v>1</v>
      </c>
      <c r="C66" s="2">
        <f ca="1">VLOOKUP(B66,$C$2:$K$360,1,FALSE)</f>
        <v>1</v>
      </c>
      <c r="D66" s="3" t="str">
        <f ca="1">VLOOKUP(B66,$C$2:$K$360,2,FALSE)</f>
        <v>LYLE</v>
      </c>
      <c r="E66" s="3" t="str">
        <f ca="1">VLOOKUP(B66,$C$2:$K$360,3,FALSE)</f>
        <v>JAMES</v>
      </c>
      <c r="F66" s="4"/>
      <c r="G66" s="4"/>
      <c r="H66" s="4" t="s">
        <v>3</v>
      </c>
      <c r="I66" s="5">
        <v>5.7870370370370366E-5</v>
      </c>
      <c r="J66" s="5">
        <v>3.4826388888888886E-2</v>
      </c>
      <c r="K66" s="5">
        <f>SUM(J66-I66)</f>
        <v>3.4768518518518518E-2</v>
      </c>
    </row>
    <row r="67" spans="1:11" x14ac:dyDescent="0.25">
      <c r="A67" s="1">
        <v>59</v>
      </c>
      <c r="B67" s="2">
        <v>23</v>
      </c>
      <c r="C67" s="2">
        <f ca="1">VLOOKUP(B67,$C$2:$K$360,1,FALSE)</f>
        <v>23</v>
      </c>
      <c r="D67" s="3" t="str">
        <f ca="1">VLOOKUP(B67,$C$2:$K$360,2,FALSE)</f>
        <v>EMILY</v>
      </c>
      <c r="E67" s="3" t="str">
        <f ca="1">VLOOKUP(B67,$C$2:$K$360,3,FALSE)</f>
        <v>POOLE.</v>
      </c>
      <c r="F67" s="4"/>
      <c r="G67" s="4"/>
      <c r="H67" s="4" t="s">
        <v>17</v>
      </c>
      <c r="I67" s="5">
        <f ca="1">VLOOKUP(B67,$C$2:$K$360,8,FALSE)</f>
        <v>0</v>
      </c>
      <c r="J67" s="5">
        <v>3.667824074074074E-2</v>
      </c>
      <c r="K67" s="5">
        <f ca="1">SUM(J67-I67)</f>
        <v>3.667824074074074E-2</v>
      </c>
    </row>
    <row r="68" spans="1:11" x14ac:dyDescent="0.25">
      <c r="A68" s="1">
        <v>60</v>
      </c>
      <c r="B68" s="2">
        <v>328</v>
      </c>
      <c r="C68" s="2">
        <v>328</v>
      </c>
      <c r="D68" s="3" t="s">
        <v>28</v>
      </c>
      <c r="E68" s="3" t="s">
        <v>29</v>
      </c>
      <c r="F68" s="4"/>
      <c r="G68" s="4"/>
      <c r="H68" s="4" t="s">
        <v>17</v>
      </c>
      <c r="I68" s="5">
        <v>0</v>
      </c>
      <c r="J68" s="5">
        <v>3.6701388888888888E-2</v>
      </c>
      <c r="K68" s="5">
        <f>SUM(J68-I68)</f>
        <v>3.6701388888888888E-2</v>
      </c>
    </row>
    <row r="69" spans="1:11" x14ac:dyDescent="0.25">
      <c r="A69" s="1">
        <v>61</v>
      </c>
      <c r="B69" s="2">
        <v>2</v>
      </c>
      <c r="C69" s="2">
        <f ca="1">VLOOKUP(B69,$C$2:$K$360,1,FALSE)</f>
        <v>2</v>
      </c>
      <c r="D69" s="3" t="str">
        <f ca="1">VLOOKUP(B69,$C$2:$K$360,2,FALSE)</f>
        <v>DOUG</v>
      </c>
      <c r="E69" s="3" t="str">
        <f ca="1">VLOOKUP(B69,$C$2:$K$360,3,FALSE)</f>
        <v>WRIGHT.</v>
      </c>
      <c r="F69" s="4"/>
      <c r="G69" s="4"/>
      <c r="H69" s="4" t="s">
        <v>17</v>
      </c>
      <c r="I69" s="5">
        <f ca="1">VLOOKUP(B69,$C$2:$K$360,8,FALSE)</f>
        <v>0</v>
      </c>
      <c r="J69" s="5">
        <v>3.6770833333333336E-2</v>
      </c>
      <c r="K69" s="5">
        <f ca="1">SUM(J69-I69)</f>
        <v>3.6770833333333336E-2</v>
      </c>
    </row>
    <row r="70" spans="1:11" x14ac:dyDescent="0.25">
      <c r="A70" s="1">
        <v>62</v>
      </c>
      <c r="B70" s="2" t="s">
        <v>30</v>
      </c>
      <c r="C70" s="2" t="s">
        <v>30</v>
      </c>
      <c r="D70" s="3" t="s">
        <v>31</v>
      </c>
      <c r="E70" s="3" t="s">
        <v>14</v>
      </c>
      <c r="F70" s="4"/>
      <c r="G70" s="4"/>
      <c r="H70" s="4" t="s">
        <v>17</v>
      </c>
      <c r="I70" s="5">
        <v>0</v>
      </c>
      <c r="J70" s="5">
        <v>4.071759259259259E-2</v>
      </c>
      <c r="K70" s="5">
        <f>SUM(J70-I70)</f>
        <v>4.071759259259259E-2</v>
      </c>
    </row>
    <row r="71" spans="1:11" x14ac:dyDescent="0.25">
      <c r="A71" s="1">
        <v>63</v>
      </c>
      <c r="B71" s="2" t="s">
        <v>32</v>
      </c>
      <c r="C71" s="2" t="s">
        <v>32</v>
      </c>
      <c r="D71" s="3" t="s">
        <v>33</v>
      </c>
      <c r="E71" s="3" t="s">
        <v>14</v>
      </c>
      <c r="F71" s="4"/>
      <c r="G71" s="4"/>
      <c r="H71" s="4" t="s">
        <v>17</v>
      </c>
      <c r="I71" s="5">
        <v>0</v>
      </c>
      <c r="J71" s="5">
        <v>4.0729166666666664E-2</v>
      </c>
      <c r="K71" s="5">
        <f>SUM(J71-I71)</f>
        <v>4.0729166666666664E-2</v>
      </c>
    </row>
    <row r="72" spans="1:11" x14ac:dyDescent="0.25">
      <c r="A72" s="1">
        <v>64</v>
      </c>
      <c r="B72" s="2">
        <v>239</v>
      </c>
      <c r="C72" s="2">
        <f ca="1">VLOOKUP(B72,$C$2:$K$360,1,FALSE)</f>
        <v>239</v>
      </c>
      <c r="D72" s="3" t="str">
        <f ca="1">VLOOKUP(B72,$C$2:$K$360,2,FALSE)</f>
        <v>SANDI</v>
      </c>
      <c r="E72" s="3" t="str">
        <f ca="1">VLOOKUP(B72,$C$2:$K$360,3,FALSE)</f>
        <v>CHEEMA.</v>
      </c>
      <c r="F72" s="4"/>
      <c r="G72" s="4"/>
      <c r="H72" s="4" t="s">
        <v>17</v>
      </c>
      <c r="I72" s="5">
        <f ca="1">VLOOKUP(B72,$C$2:$K$360,8,FALSE)</f>
        <v>0</v>
      </c>
      <c r="J72" s="5">
        <v>4.0752314814814811E-2</v>
      </c>
      <c r="K72" s="5">
        <f ca="1">SUM(J72-I72)</f>
        <v>4.0752314814814811E-2</v>
      </c>
    </row>
    <row r="73" spans="1:11" x14ac:dyDescent="0.25">
      <c r="A73" s="1">
        <v>65</v>
      </c>
      <c r="B73" s="2" t="s">
        <v>34</v>
      </c>
      <c r="C73" s="2" t="s">
        <v>34</v>
      </c>
      <c r="D73" s="3" t="s">
        <v>35</v>
      </c>
      <c r="E73" s="3" t="s">
        <v>36</v>
      </c>
      <c r="F73" s="4"/>
      <c r="G73" s="4"/>
      <c r="H73" s="4" t="s">
        <v>17</v>
      </c>
      <c r="I73" s="5">
        <v>0</v>
      </c>
      <c r="J73" s="5">
        <v>4.2395833333333334E-2</v>
      </c>
      <c r="K73" s="5">
        <f>SUM(J73-I73)</f>
        <v>4.2395833333333334E-2</v>
      </c>
    </row>
    <row r="74" spans="1:11" x14ac:dyDescent="0.25">
      <c r="A74" s="1">
        <v>66</v>
      </c>
      <c r="B74" s="2" t="s">
        <v>37</v>
      </c>
      <c r="C74" s="2" t="s">
        <v>37</v>
      </c>
      <c r="D74" s="3" t="s">
        <v>38</v>
      </c>
      <c r="E74" s="3" t="s">
        <v>36</v>
      </c>
      <c r="F74" s="4"/>
      <c r="G74" s="4"/>
      <c r="H74" s="4" t="s">
        <v>17</v>
      </c>
      <c r="I74" s="5">
        <v>0</v>
      </c>
      <c r="J74" s="5">
        <v>4.2453703703703709E-2</v>
      </c>
      <c r="K74" s="5">
        <f>SUM(J74-I74)</f>
        <v>4.2453703703703709E-2</v>
      </c>
    </row>
    <row r="75" spans="1:11" x14ac:dyDescent="0.25">
      <c r="A75" s="1">
        <v>67</v>
      </c>
      <c r="B75" s="2">
        <v>13</v>
      </c>
      <c r="C75" s="2">
        <f ca="1">VLOOKUP(B75,$C$2:$K$360,1,FALSE)</f>
        <v>13</v>
      </c>
      <c r="D75" s="3" t="str">
        <f ca="1">VLOOKUP(B75,$C$2:$K$360,2,FALSE)</f>
        <v>PETER</v>
      </c>
      <c r="E75" s="3" t="str">
        <f ca="1">VLOOKUP(B75,$C$2:$K$360,3,FALSE)</f>
        <v>HANLY</v>
      </c>
      <c r="F75" s="4"/>
      <c r="G75" s="4"/>
      <c r="H75" s="4" t="s">
        <v>17</v>
      </c>
      <c r="I75" s="5">
        <f ca="1">VLOOKUP(B75,$C$2:$K$360,8,FALSE)</f>
        <v>0</v>
      </c>
      <c r="J75" s="5">
        <v>4.3923611111111115E-2</v>
      </c>
      <c r="K75" s="5">
        <f ca="1">SUM(J75-I75)</f>
        <v>4.3923611111111115E-2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7"/>
  <sheetViews>
    <sheetView tabSelected="1" topLeftCell="A32" workbookViewId="0">
      <selection activeCell="P47" sqref="P46:P47"/>
    </sheetView>
  </sheetViews>
  <sheetFormatPr defaultRowHeight="18" x14ac:dyDescent="0.25"/>
  <cols>
    <col min="1" max="1" width="9.28515625" style="8" bestFit="1" customWidth="1"/>
    <col min="2" max="2" width="11.5703125" style="8" customWidth="1"/>
    <col min="3" max="3" width="24.28515625" style="8" customWidth="1"/>
    <col min="4" max="4" width="19" style="8" customWidth="1"/>
    <col min="5" max="5" width="10.7109375" style="8" customWidth="1"/>
    <col min="6" max="6" width="10.42578125" style="8" customWidth="1"/>
    <col min="7" max="7" width="9.140625" style="8"/>
    <col min="8" max="10" width="10.5703125" style="8" bestFit="1" customWidth="1"/>
  </cols>
  <sheetData>
    <row r="2" spans="1:10" x14ac:dyDescent="0.25">
      <c r="B2" s="9" t="s">
        <v>39</v>
      </c>
    </row>
    <row r="3" spans="1:10" x14ac:dyDescent="0.25">
      <c r="B3" s="9"/>
    </row>
    <row r="4" spans="1:10" x14ac:dyDescent="0.25">
      <c r="B4" s="9"/>
      <c r="C4" s="10" t="s">
        <v>48</v>
      </c>
      <c r="D4" s="10"/>
    </row>
    <row r="5" spans="1:10" ht="15.75" x14ac:dyDescent="0.25">
      <c r="A5" s="6"/>
      <c r="B5" s="6"/>
      <c r="C5" s="6"/>
      <c r="D5" s="6"/>
      <c r="E5" s="6"/>
      <c r="F5" s="6"/>
      <c r="G5" s="6"/>
      <c r="H5" s="6"/>
      <c r="I5" s="11"/>
      <c r="J5" s="6"/>
    </row>
    <row r="6" spans="1:10" ht="15.75" x14ac:dyDescent="0.25">
      <c r="A6" s="7"/>
      <c r="B6" s="7"/>
      <c r="C6" s="7"/>
      <c r="D6" s="7"/>
      <c r="E6" s="7"/>
      <c r="F6" s="7"/>
      <c r="G6" s="7"/>
      <c r="H6" s="7"/>
      <c r="I6" s="12" t="s">
        <v>44</v>
      </c>
      <c r="J6" s="7" t="s">
        <v>46</v>
      </c>
    </row>
    <row r="7" spans="1:10" ht="15.75" x14ac:dyDescent="0.25">
      <c r="A7" s="7" t="s">
        <v>0</v>
      </c>
      <c r="B7" s="7"/>
      <c r="C7" s="7" t="s">
        <v>1</v>
      </c>
      <c r="D7" s="7" t="s">
        <v>2</v>
      </c>
      <c r="E7" s="7" t="s">
        <v>40</v>
      </c>
      <c r="F7" s="7" t="s">
        <v>41</v>
      </c>
      <c r="G7" s="7" t="s">
        <v>42</v>
      </c>
      <c r="H7" s="7" t="s">
        <v>43</v>
      </c>
      <c r="I7" s="12" t="s">
        <v>45</v>
      </c>
      <c r="J7" s="7" t="s">
        <v>43</v>
      </c>
    </row>
    <row r="8" spans="1:10" ht="15.75" x14ac:dyDescent="0.25">
      <c r="A8" s="7"/>
      <c r="B8" s="7"/>
      <c r="C8" s="7"/>
      <c r="D8" s="7"/>
      <c r="E8" s="7"/>
      <c r="F8" s="7"/>
      <c r="G8" s="7"/>
      <c r="H8" s="7"/>
      <c r="I8" s="12"/>
      <c r="J8" s="7"/>
    </row>
    <row r="9" spans="1:10" x14ac:dyDescent="0.25">
      <c r="A9" s="13">
        <v>326</v>
      </c>
      <c r="B9" s="13">
        <f ca="1">VLOOKUP($A$346,$B$2:$J$341,1,FALSE)</f>
        <v>326</v>
      </c>
      <c r="C9" s="14" t="str">
        <f ca="1">VLOOKUP($A$346,$B$2:$J$341,2,FALSE)</f>
        <v>DANIELLA</v>
      </c>
      <c r="D9" s="14" t="str">
        <f ca="1">VLOOKUP($A$346,$B$2:$J$341,3,FALSE)</f>
        <v>SCHOEMAN.</v>
      </c>
      <c r="E9" s="15" t="s">
        <v>3</v>
      </c>
      <c r="F9" s="15"/>
      <c r="G9" s="15"/>
      <c r="H9" s="16">
        <v>0</v>
      </c>
      <c r="I9" s="16">
        <v>5.7523148148148143E-3</v>
      </c>
      <c r="J9" s="16">
        <f>SUM(I9-H9)</f>
        <v>5.7523148148148143E-3</v>
      </c>
    </row>
    <row r="10" spans="1:10" x14ac:dyDescent="0.25">
      <c r="A10" s="13">
        <v>97</v>
      </c>
      <c r="B10" s="13">
        <f ca="1">VLOOKUP($A$347,$B$2:$J$341,1,FALSE)</f>
        <v>97</v>
      </c>
      <c r="C10" s="14" t="str">
        <f ca="1">VLOOKUP($A$347,$B$2:$J$341,2,FALSE)</f>
        <v>CALEB</v>
      </c>
      <c r="D10" s="14" t="str">
        <f ca="1">VLOOKUP($A$347,$B$2:$J$341,3,FALSE)</f>
        <v>LOMBARDO</v>
      </c>
      <c r="E10" s="15" t="s">
        <v>3</v>
      </c>
      <c r="F10" s="15"/>
      <c r="G10" s="15"/>
      <c r="H10" s="16">
        <f ca="1">VLOOKUP($A$347,$B$2:$J$341,8,FALSE)</f>
        <v>0</v>
      </c>
      <c r="I10" s="16">
        <v>5.8101851851851856E-3</v>
      </c>
      <c r="J10" s="16">
        <f ca="1">SUM(I10-H10)</f>
        <v>5.8101851851851856E-3</v>
      </c>
    </row>
    <row r="11" spans="1:10" x14ac:dyDescent="0.25">
      <c r="A11" s="13">
        <v>142</v>
      </c>
      <c r="B11" s="13">
        <f ca="1">VLOOKUP($A$348,$B$2:$J$341,1,FALSE)</f>
        <v>142</v>
      </c>
      <c r="C11" s="14" t="str">
        <f ca="1">VLOOKUP($A$348,$B$2:$J$341,2,FALSE)</f>
        <v>OLIVER</v>
      </c>
      <c r="D11" s="14" t="str">
        <f ca="1">VLOOKUP($A$348,$B$2:$J$341,3,FALSE)</f>
        <v>LUSCOMBE</v>
      </c>
      <c r="E11" s="15" t="s">
        <v>3</v>
      </c>
      <c r="F11" s="15"/>
      <c r="G11" s="15"/>
      <c r="H11" s="16">
        <f ca="1">VLOOKUP($A$348,$B$2:$J$341,8,FALSE)</f>
        <v>0</v>
      </c>
      <c r="I11" s="16">
        <v>5.9953703703703697E-3</v>
      </c>
      <c r="J11" s="16">
        <f ca="1">SUM(I11-H11)</f>
        <v>5.9953703703703697E-3</v>
      </c>
    </row>
    <row r="12" spans="1:10" x14ac:dyDescent="0.25">
      <c r="A12" s="13">
        <v>235</v>
      </c>
      <c r="B12" s="13">
        <f ca="1">VLOOKUP($A$349,$B$2:$J$341,1,FALSE)</f>
        <v>235</v>
      </c>
      <c r="C12" s="14" t="str">
        <f ca="1">VLOOKUP($A$349,$B$2:$J$341,2,FALSE)</f>
        <v>EMILY</v>
      </c>
      <c r="D12" s="14" t="str">
        <f ca="1">VLOOKUP($A$349,$B$2:$J$341,3,FALSE)</f>
        <v>DUFF</v>
      </c>
      <c r="E12" s="15" t="s">
        <v>3</v>
      </c>
      <c r="F12" s="15"/>
      <c r="G12" s="15"/>
      <c r="H12" s="16">
        <f ca="1">VLOOKUP($A$349,$B$2:$J$341,8,FALSE)</f>
        <v>0</v>
      </c>
      <c r="I12" s="16">
        <v>6.2615740740740748E-3</v>
      </c>
      <c r="J12" s="16">
        <f t="shared" ref="J12:J13" ca="1" si="0">SUM(I12-H12)</f>
        <v>6.2615740740740748E-3</v>
      </c>
    </row>
    <row r="13" spans="1:10" x14ac:dyDescent="0.25">
      <c r="A13" s="13">
        <v>143</v>
      </c>
      <c r="B13" s="13">
        <f ca="1">VLOOKUP($A$350,$B$2:$J$341,1,FALSE)</f>
        <v>143</v>
      </c>
      <c r="C13" s="14" t="str">
        <f ca="1">VLOOKUP($A$350,$B$2:$J$342,2,FALSE)</f>
        <v>MITCHELL</v>
      </c>
      <c r="D13" s="14" t="str">
        <f ca="1">VLOOKUP($A$350,$B$2:$J$342,3,FALSE)</f>
        <v>LUSCOMBE</v>
      </c>
      <c r="E13" s="15" t="s">
        <v>3</v>
      </c>
      <c r="F13" s="15"/>
      <c r="G13" s="15"/>
      <c r="H13" s="16">
        <f ca="1">VLOOKUP($A$350,$B$2:$J$342,8,FALSE)</f>
        <v>0</v>
      </c>
      <c r="I13" s="16">
        <v>6.875E-3</v>
      </c>
      <c r="J13" s="16">
        <f t="shared" ca="1" si="0"/>
        <v>6.875E-3</v>
      </c>
    </row>
    <row r="14" spans="1:10" x14ac:dyDescent="0.25">
      <c r="A14" s="2"/>
      <c r="B14" s="2"/>
      <c r="C14" s="3"/>
      <c r="D14" s="3"/>
      <c r="E14" s="4"/>
      <c r="F14" s="4"/>
      <c r="G14" s="4"/>
      <c r="H14" s="5"/>
      <c r="I14" s="5"/>
      <c r="J14" s="5"/>
    </row>
    <row r="15" spans="1:10" x14ac:dyDescent="0.25">
      <c r="A15" s="2">
        <v>141</v>
      </c>
      <c r="B15" s="2">
        <f ca="1">VLOOKUP($A$360,$B$2:$J$341,1,FALSE)</f>
        <v>141</v>
      </c>
      <c r="C15" s="3" t="str">
        <f ca="1">VLOOKUP($A$360,$B$2:$J$341,2,FALSE)</f>
        <v>MADDY</v>
      </c>
      <c r="D15" s="3" t="str">
        <f ca="1">VLOOKUP($A$360,$B$2:$J$341,3,FALSE)</f>
        <v>LUSCOMBE.</v>
      </c>
      <c r="E15" s="4"/>
      <c r="F15" s="4" t="s">
        <v>3</v>
      </c>
      <c r="G15" s="4"/>
      <c r="H15" s="5">
        <v>5.5555555555555558E-3</v>
      </c>
      <c r="I15" s="5">
        <v>1.3611111111111114E-2</v>
      </c>
      <c r="J15" s="5">
        <f>SUM(I15-H15)</f>
        <v>8.0555555555555589E-3</v>
      </c>
    </row>
    <row r="16" spans="1:10" x14ac:dyDescent="0.25">
      <c r="A16" s="2">
        <v>234</v>
      </c>
      <c r="B16" s="2">
        <f ca="1">VLOOKUP(A16,$B$2:$J$341,1,FALSE)</f>
        <v>234</v>
      </c>
      <c r="C16" s="3" t="str">
        <f ca="1">VLOOKUP(A16,$B$2:$J$341,2,FALSE)</f>
        <v>CAMERON</v>
      </c>
      <c r="D16" s="3" t="str">
        <f ca="1">VLOOKUP(A16,$B$2:$J$341,3,FALSE)</f>
        <v>DUFF.</v>
      </c>
      <c r="E16" s="4"/>
      <c r="F16" s="4" t="s">
        <v>3</v>
      </c>
      <c r="G16" s="4"/>
      <c r="H16" s="5">
        <v>6.6550925925925935E-3</v>
      </c>
      <c r="I16" s="5">
        <v>1.5150462962962963E-2</v>
      </c>
      <c r="J16" s="5">
        <f>SUM(I16-H16)</f>
        <v>8.4953703703703684E-3</v>
      </c>
    </row>
    <row r="17" spans="1:10" x14ac:dyDescent="0.25">
      <c r="A17" s="2">
        <v>122</v>
      </c>
      <c r="B17" s="2">
        <f ca="1">VLOOKUP($A$363,$B$2:$J$341,1,FALSE)</f>
        <v>122</v>
      </c>
      <c r="C17" s="3" t="str">
        <f ca="1">VLOOKUP($A$363,$B$2:$J$341,2,FALSE)</f>
        <v>ISAAC</v>
      </c>
      <c r="D17" s="3" t="str">
        <f ca="1">VLOOKUP($A$363,$B$2:$J$341,3,FALSE)</f>
        <v>DOWDELL.</v>
      </c>
      <c r="E17" s="4"/>
      <c r="F17" s="4" t="s">
        <v>3</v>
      </c>
      <c r="G17" s="4"/>
      <c r="H17" s="5">
        <v>5.4976851851851853E-3</v>
      </c>
      <c r="I17" s="5">
        <v>1.4097222222222221E-2</v>
      </c>
      <c r="J17" s="5">
        <f>SUM(I17-H17)</f>
        <v>8.5995370370370357E-3</v>
      </c>
    </row>
    <row r="18" spans="1:10" x14ac:dyDescent="0.25">
      <c r="A18" s="2">
        <v>327</v>
      </c>
      <c r="B18" s="2">
        <f ca="1">VLOOKUP($A$364,$B$2:$J$341,1,FALSE)</f>
        <v>327</v>
      </c>
      <c r="C18" s="3" t="str">
        <f ca="1">VLOOKUP($A$364,$B$2:$J$341,2,FALSE)</f>
        <v>TANIKA</v>
      </c>
      <c r="D18" s="3" t="str">
        <f ca="1">VLOOKUP($A$364,$B$2:$J$341,3,FALSE)</f>
        <v>SCHOEMAN.</v>
      </c>
      <c r="E18" s="4"/>
      <c r="F18" s="4" t="s">
        <v>3</v>
      </c>
      <c r="G18" s="4"/>
      <c r="H18" s="5">
        <v>5.1504629629629635E-3</v>
      </c>
      <c r="I18" s="5">
        <v>1.4108796296296295E-2</v>
      </c>
      <c r="J18" s="5">
        <f>SUM(I18-H18)</f>
        <v>8.958333333333332E-3</v>
      </c>
    </row>
    <row r="19" spans="1:10" x14ac:dyDescent="0.25">
      <c r="A19" s="2">
        <v>69</v>
      </c>
      <c r="B19" s="2">
        <f ca="1">VLOOKUP($A$357,$B$2:$J$341,1,FALSE)</f>
        <v>69</v>
      </c>
      <c r="C19" s="3" t="str">
        <f ca="1">VLOOKUP($A$357,$B$2:$J$341,2,FALSE)</f>
        <v>ANGUS</v>
      </c>
      <c r="D19" s="3" t="str">
        <f ca="1">VLOOKUP($A$357,$B$2:$J$341,3,FALSE)</f>
        <v>BANKS</v>
      </c>
      <c r="E19" s="4"/>
      <c r="F19" s="4" t="s">
        <v>3</v>
      </c>
      <c r="G19" s="4"/>
      <c r="H19" s="5">
        <v>4.1666666666666666E-3</v>
      </c>
      <c r="I19" s="5">
        <v>1.315972222222222E-2</v>
      </c>
      <c r="J19" s="5">
        <f>SUM(I19-H19)</f>
        <v>8.9930555555555527E-3</v>
      </c>
    </row>
    <row r="20" spans="1:10" x14ac:dyDescent="0.25">
      <c r="A20" s="2">
        <v>229</v>
      </c>
      <c r="B20" s="2">
        <f ca="1">VLOOKUP($A$351,$B$2:$J$341,1,FALSE)</f>
        <v>229</v>
      </c>
      <c r="C20" s="3" t="str">
        <f ca="1">VLOOKUP($A$351,$B$2:$J$341,2,FALSE)</f>
        <v>SEBASTIAN</v>
      </c>
      <c r="D20" s="3" t="str">
        <f ca="1">VLOOKUP($A$351,$B$2:$J$341,3,FALSE)</f>
        <v>MURRAY</v>
      </c>
      <c r="E20" s="4"/>
      <c r="F20" s="4" t="s">
        <v>3</v>
      </c>
      <c r="G20" s="4"/>
      <c r="H20" s="5">
        <v>1.3888888888888889E-3</v>
      </c>
      <c r="I20" s="5">
        <v>1.0532407407407407E-2</v>
      </c>
      <c r="J20" s="5">
        <f>SUM(I20-H20)</f>
        <v>9.1435185185185178E-3</v>
      </c>
    </row>
    <row r="21" spans="1:10" x14ac:dyDescent="0.25">
      <c r="A21" s="2">
        <v>68</v>
      </c>
      <c r="B21" s="2">
        <f ca="1">VLOOKUP($A$358,$B$2:$J$341,1,FALSE)</f>
        <v>68</v>
      </c>
      <c r="C21" s="3" t="str">
        <f ca="1">VLOOKUP($A$358,$B$2:$J$341,2,FALSE)</f>
        <v>ROSIE</v>
      </c>
      <c r="D21" s="3" t="str">
        <f ca="1">VLOOKUP($A$358,$B$2:$J$341,3,FALSE)</f>
        <v>BANKS.</v>
      </c>
      <c r="E21" s="4"/>
      <c r="F21" s="4" t="s">
        <v>3</v>
      </c>
      <c r="G21" s="4"/>
      <c r="H21" s="5">
        <v>3.9930555555555561E-3</v>
      </c>
      <c r="I21" s="5">
        <v>1.3171296296296294E-2</v>
      </c>
      <c r="J21" s="5">
        <f>SUM(I21-H21)</f>
        <v>9.1782407407407368E-3</v>
      </c>
    </row>
    <row r="22" spans="1:10" x14ac:dyDescent="0.25">
      <c r="A22" s="2">
        <v>260</v>
      </c>
      <c r="B22" s="2">
        <f ca="1">VLOOKUP(A22,$B$2:$J$341,1,FALSE)</f>
        <v>260</v>
      </c>
      <c r="C22" s="3" t="str">
        <f ca="1">VLOOKUP(A22,$B$2:$J$341,2,FALSE)</f>
        <v>FRASER</v>
      </c>
      <c r="D22" s="3" t="str">
        <f ca="1">VLOOKUP(A22,$B$2:$J$341,3,FALSE)</f>
        <v>WARD.</v>
      </c>
      <c r="E22" s="4"/>
      <c r="F22" s="4" t="s">
        <v>3</v>
      </c>
      <c r="G22" s="4"/>
      <c r="H22" s="5">
        <v>5.4398148148148149E-3</v>
      </c>
      <c r="I22" s="5">
        <v>1.4652777777777778E-2</v>
      </c>
      <c r="J22" s="5">
        <f>SUM(I22-H22)</f>
        <v>9.2129629629629645E-3</v>
      </c>
    </row>
    <row r="23" spans="1:10" x14ac:dyDescent="0.25">
      <c r="A23" s="2">
        <v>104</v>
      </c>
      <c r="B23" s="2">
        <f ca="1">VLOOKUP(A23,$B$2:$J$341,1,FALSE)</f>
        <v>104</v>
      </c>
      <c r="C23" s="3" t="str">
        <f ca="1">VLOOKUP(A23,$B$2:$J$341,2,FALSE)</f>
        <v>EMELIA</v>
      </c>
      <c r="D23" s="3" t="str">
        <f ca="1">VLOOKUP(A23,$B$2:$J$341,3,FALSE)</f>
        <v>JACOBS.</v>
      </c>
      <c r="E23" s="4"/>
      <c r="F23" s="4" t="s">
        <v>3</v>
      </c>
      <c r="G23" s="4"/>
      <c r="H23" s="5">
        <v>4.8032407407407407E-3</v>
      </c>
      <c r="I23" s="5">
        <v>1.4189814814814815E-2</v>
      </c>
      <c r="J23" s="5">
        <f>SUM(I23-H23)</f>
        <v>9.386574074074075E-3</v>
      </c>
    </row>
    <row r="24" spans="1:10" x14ac:dyDescent="0.25">
      <c r="A24" s="2">
        <v>228</v>
      </c>
      <c r="B24" s="2">
        <f ca="1">VLOOKUP($A$362,$B$2:$J$341,1,FALSE)</f>
        <v>228</v>
      </c>
      <c r="C24" s="3" t="str">
        <f ca="1">VLOOKUP($A$362,$B$2:$J$341,2,FALSE)</f>
        <v>PEYTON-LOUISE</v>
      </c>
      <c r="D24" s="3" t="str">
        <f ca="1">VLOOKUP($A$362,$B$2:$J$341,3,FALSE)</f>
        <v>MURRAY</v>
      </c>
      <c r="E24" s="4"/>
      <c r="F24" s="4" t="s">
        <v>3</v>
      </c>
      <c r="G24" s="4"/>
      <c r="H24" s="5">
        <v>4.2245370370370371E-3</v>
      </c>
      <c r="I24" s="5">
        <v>1.3888888888888888E-2</v>
      </c>
      <c r="J24" s="5">
        <f>SUM(I24-H24)</f>
        <v>9.6643518518518511E-3</v>
      </c>
    </row>
    <row r="25" spans="1:10" x14ac:dyDescent="0.25">
      <c r="A25" s="2">
        <v>227</v>
      </c>
      <c r="B25" s="2">
        <f ca="1">VLOOKUP($A$355,$B$2:$J$341,1,FALSE)</f>
        <v>227</v>
      </c>
      <c r="C25" s="3" t="str">
        <f ca="1">VLOOKUP($A$355,$B$2:$J$341,2,FALSE)</f>
        <v>LUKAS</v>
      </c>
      <c r="D25" s="3" t="str">
        <f ca="1">VLOOKUP($A$355,$B$2:$J$341,3,FALSE)</f>
        <v>MURRAY</v>
      </c>
      <c r="E25" s="4"/>
      <c r="F25" s="4" t="s">
        <v>3</v>
      </c>
      <c r="G25" s="4"/>
      <c r="H25" s="5">
        <v>3.2986111111111111E-3</v>
      </c>
      <c r="I25" s="5">
        <v>1.300925925925926E-2</v>
      </c>
      <c r="J25" s="5">
        <f>SUM(I25-H25)</f>
        <v>9.7106481481481488E-3</v>
      </c>
    </row>
    <row r="26" spans="1:10" x14ac:dyDescent="0.25">
      <c r="A26" s="2">
        <v>103</v>
      </c>
      <c r="B26" s="2">
        <f ca="1">VLOOKUP($A$354,$B$2:$J$341,1,FALSE)</f>
        <v>103</v>
      </c>
      <c r="C26" s="3" t="str">
        <f ca="1">VLOOKUP($A$354,$B$2:$J$341,2,FALSE)</f>
        <v>DREW</v>
      </c>
      <c r="D26" s="3" t="str">
        <f ca="1">VLOOKUP($A$354,$B$2:$J$341,3,FALSE)</f>
        <v>JACOBS.</v>
      </c>
      <c r="E26" s="4"/>
      <c r="F26" s="4" t="s">
        <v>3</v>
      </c>
      <c r="G26" s="4"/>
      <c r="H26" s="5">
        <v>2.8356481481481479E-3</v>
      </c>
      <c r="I26" s="5">
        <v>1.2916666666666667E-2</v>
      </c>
      <c r="J26" s="5">
        <f>SUM(I26-H26)</f>
        <v>1.0081018518518519E-2</v>
      </c>
    </row>
    <row r="27" spans="1:10" x14ac:dyDescent="0.25">
      <c r="A27" s="2">
        <v>120</v>
      </c>
      <c r="B27" s="2">
        <f ca="1">VLOOKUP($A$359,$B$2:$J$341,1,FALSE)</f>
        <v>120</v>
      </c>
      <c r="C27" s="3" t="str">
        <f ca="1">VLOOKUP($A$359,$B$2:$J$341,2,FALSE)</f>
        <v>TRINETTE</v>
      </c>
      <c r="D27" s="3" t="str">
        <f ca="1">VLOOKUP($A$359,$B$2:$J$341,3,FALSE)</f>
        <v>DOWDELL.</v>
      </c>
      <c r="E27" s="4"/>
      <c r="F27" s="4" t="s">
        <v>3</v>
      </c>
      <c r="G27" s="4"/>
      <c r="H27" s="5">
        <v>3.1249999999999997E-3</v>
      </c>
      <c r="I27" s="5">
        <v>1.3344907407407408E-2</v>
      </c>
      <c r="J27" s="5">
        <f>SUM(I27-H27)</f>
        <v>1.0219907407407408E-2</v>
      </c>
    </row>
    <row r="28" spans="1:10" x14ac:dyDescent="0.25">
      <c r="A28" s="2" t="s">
        <v>4</v>
      </c>
      <c r="B28" s="2" t="s">
        <v>4</v>
      </c>
      <c r="C28" s="3" t="s">
        <v>5</v>
      </c>
      <c r="D28" s="3" t="s">
        <v>6</v>
      </c>
      <c r="E28" s="4"/>
      <c r="F28" s="4" t="s">
        <v>3</v>
      </c>
      <c r="G28" s="4"/>
      <c r="H28" s="5">
        <v>1.3888888888888889E-3</v>
      </c>
      <c r="I28" s="5">
        <v>1.1689814814814814E-2</v>
      </c>
      <c r="J28" s="5">
        <f>SUM(I28-H28)</f>
        <v>1.0300925925925925E-2</v>
      </c>
    </row>
    <row r="29" spans="1:10" x14ac:dyDescent="0.25">
      <c r="A29" s="2" t="s">
        <v>7</v>
      </c>
      <c r="B29" s="2" t="s">
        <v>7</v>
      </c>
      <c r="C29" s="3" t="s">
        <v>8</v>
      </c>
      <c r="D29" s="3" t="s">
        <v>6</v>
      </c>
      <c r="E29" s="4"/>
      <c r="F29" s="4" t="s">
        <v>3</v>
      </c>
      <c r="G29" s="4"/>
      <c r="H29" s="5">
        <v>1.3888888888888889E-3</v>
      </c>
      <c r="I29" s="5">
        <v>1.1701388888888891E-2</v>
      </c>
      <c r="J29" s="5">
        <f>SUM(I29-H29)</f>
        <v>1.0312500000000002E-2</v>
      </c>
    </row>
    <row r="30" spans="1:10" x14ac:dyDescent="0.25">
      <c r="A30" s="2">
        <v>124</v>
      </c>
      <c r="B30" s="2">
        <f ca="1">VLOOKUP($A$361,$B$2:$J$341,1,FALSE)</f>
        <v>124</v>
      </c>
      <c r="C30" s="3" t="str">
        <f ca="1">VLOOKUP($A$361,$B$2:$J$341,2,FALSE)</f>
        <v>EMMA</v>
      </c>
      <c r="D30" s="3" t="str">
        <f ca="1">VLOOKUP($A$361,$B$2:$J$341,3,FALSE)</f>
        <v>DOWDELL</v>
      </c>
      <c r="E30" s="4"/>
      <c r="F30" s="4" t="s">
        <v>3</v>
      </c>
      <c r="G30" s="4"/>
      <c r="H30" s="5">
        <v>2.8935185185185188E-3</v>
      </c>
      <c r="I30" s="5">
        <v>1.3715277777777778E-2</v>
      </c>
      <c r="J30" s="5">
        <f>SUM(I30-H30)</f>
        <v>1.0821759259259258E-2</v>
      </c>
    </row>
    <row r="31" spans="1:10" x14ac:dyDescent="0.25">
      <c r="A31" s="2">
        <v>337</v>
      </c>
      <c r="B31" s="2">
        <f ca="1">VLOOKUP($A$365,$B$2:$J$341,1,FALSE)</f>
        <v>337</v>
      </c>
      <c r="C31" s="3" t="str">
        <f ca="1">VLOOKUP($A$365,$B$2:$J$341,2,FALSE)</f>
        <v>BRAD</v>
      </c>
      <c r="D31" s="3" t="str">
        <f ca="1">VLOOKUP($A$365,$B$2:$J$341,3,FALSE)</f>
        <v>HILL.</v>
      </c>
      <c r="E31" s="4"/>
      <c r="F31" s="4" t="s">
        <v>3</v>
      </c>
      <c r="G31" s="4"/>
      <c r="H31" s="5">
        <v>2.8356481481481479E-3</v>
      </c>
      <c r="I31" s="5">
        <v>1.4131944444444445E-2</v>
      </c>
      <c r="J31" s="5">
        <f>SUM(I31-H31)</f>
        <v>1.1296296296296297E-2</v>
      </c>
    </row>
    <row r="32" spans="1:10" x14ac:dyDescent="0.25">
      <c r="A32" s="2">
        <v>62</v>
      </c>
      <c r="B32" s="2">
        <f ca="1">VLOOKUP(A32,$B$2:$J$341,1,FALSE)</f>
        <v>62</v>
      </c>
      <c r="C32" s="3" t="str">
        <f ca="1">VLOOKUP(A32,$B$2:$J$341,2,FALSE)</f>
        <v>TM</v>
      </c>
      <c r="D32" s="3" t="str">
        <f ca="1">VLOOKUP(A32,$B$2:$J$341,3,FALSE)</f>
        <v>BARBOUR.</v>
      </c>
      <c r="E32" s="4"/>
      <c r="F32" s="4" t="s">
        <v>3</v>
      </c>
      <c r="G32" s="4"/>
      <c r="H32" s="5">
        <v>3.1249999999999997E-3</v>
      </c>
      <c r="I32" s="5">
        <v>1.4756944444444446E-2</v>
      </c>
      <c r="J32" s="5">
        <f>SUM(I32-H32)</f>
        <v>1.1631944444444446E-2</v>
      </c>
    </row>
    <row r="33" spans="1:10" x14ac:dyDescent="0.25">
      <c r="A33" s="2" t="s">
        <v>9</v>
      </c>
      <c r="B33" s="2" t="s">
        <v>9</v>
      </c>
      <c r="C33" s="3" t="s">
        <v>10</v>
      </c>
      <c r="D33" s="3" t="s">
        <v>11</v>
      </c>
      <c r="E33" s="4"/>
      <c r="F33" s="4" t="s">
        <v>3</v>
      </c>
      <c r="G33" s="4"/>
      <c r="H33" s="5">
        <v>1.3888888888888889E-3</v>
      </c>
      <c r="I33" s="5">
        <v>1.3043981481481483E-2</v>
      </c>
      <c r="J33" s="5">
        <f>SUM(I33-H33)</f>
        <v>1.1655092592592594E-2</v>
      </c>
    </row>
    <row r="34" spans="1:10" x14ac:dyDescent="0.25">
      <c r="A34" s="2">
        <v>186</v>
      </c>
      <c r="B34" s="2">
        <f ca="1">VLOOKUP(A34,$B$2:$J$341,1,FALSE)</f>
        <v>186</v>
      </c>
      <c r="C34" s="3" t="str">
        <f ca="1">VLOOKUP(A34,$B$2:$J$341,2,FALSE)</f>
        <v>CLAIRE</v>
      </c>
      <c r="D34" s="3" t="str">
        <f ca="1">VLOOKUP(A34,$B$2:$J$341,3,FALSE)</f>
        <v>BROWN</v>
      </c>
      <c r="E34" s="4"/>
      <c r="F34" s="4" t="s">
        <v>3</v>
      </c>
      <c r="G34" s="4"/>
      <c r="H34" s="5">
        <v>2.3726851851851851E-3</v>
      </c>
      <c r="I34" s="5">
        <v>1.4641203703703703E-2</v>
      </c>
      <c r="J34" s="5">
        <f>SUM(I34-H34)</f>
        <v>1.2268518518518519E-2</v>
      </c>
    </row>
    <row r="35" spans="1:10" x14ac:dyDescent="0.25">
      <c r="A35" s="2">
        <v>183</v>
      </c>
      <c r="B35" s="2">
        <f ca="1">VLOOKUP(A35,$B$2:$J$341,1,FALSE)</f>
        <v>183</v>
      </c>
      <c r="C35" s="3" t="str">
        <f ca="1">VLOOKUP(A35,$B$2:$J$341,2,FALSE)</f>
        <v>GEOFF</v>
      </c>
      <c r="D35" s="3" t="str">
        <f ca="1">VLOOKUP(A35,$B$2:$J$341,3,FALSE)</f>
        <v>BROWN.</v>
      </c>
      <c r="E35" s="4"/>
      <c r="F35" s="4" t="s">
        <v>3</v>
      </c>
      <c r="G35" s="4"/>
      <c r="H35" s="5">
        <v>2.0833333333333333E-3</v>
      </c>
      <c r="I35" s="5">
        <v>1.5243055555555557E-2</v>
      </c>
      <c r="J35" s="5">
        <f>SUM(I35-H35)</f>
        <v>1.3159722222222224E-2</v>
      </c>
    </row>
    <row r="36" spans="1:10" x14ac:dyDescent="0.25">
      <c r="A36" s="2">
        <v>208</v>
      </c>
      <c r="B36" s="2">
        <f ca="1">VLOOKUP(A36,$B$2:$J$341,1,FALSE)</f>
        <v>208</v>
      </c>
      <c r="C36" s="3" t="str">
        <f ca="1">VLOOKUP(A36,$B$2:$J$341,2,FALSE)</f>
        <v>NED</v>
      </c>
      <c r="D36" s="3" t="str">
        <f ca="1">VLOOKUP(A36,$B$2:$J$341,3,FALSE)</f>
        <v>PEMBERTON</v>
      </c>
      <c r="E36" s="4"/>
      <c r="F36" s="4" t="s">
        <v>3</v>
      </c>
      <c r="G36" s="4"/>
      <c r="H36" s="5">
        <v>1.3888888888888889E-3</v>
      </c>
      <c r="I36" s="5">
        <v>1.4918981481481483E-2</v>
      </c>
      <c r="J36" s="5">
        <f>SUM(I36-H36)</f>
        <v>1.3530092592592594E-2</v>
      </c>
    </row>
    <row r="37" spans="1:10" x14ac:dyDescent="0.25">
      <c r="A37" s="2" t="s">
        <v>12</v>
      </c>
      <c r="B37" s="2" t="s">
        <v>12</v>
      </c>
      <c r="C37" s="3" t="s">
        <v>13</v>
      </c>
      <c r="D37" s="3" t="s">
        <v>14</v>
      </c>
      <c r="E37" s="4"/>
      <c r="F37" s="4" t="s">
        <v>3</v>
      </c>
      <c r="G37" s="4"/>
      <c r="H37" s="5">
        <v>0</v>
      </c>
      <c r="I37" s="5">
        <v>1.4687499999999999E-2</v>
      </c>
      <c r="J37" s="5">
        <f>SUM(I37-H37)</f>
        <v>1.4687499999999999E-2</v>
      </c>
    </row>
    <row r="38" spans="1:10" x14ac:dyDescent="0.25">
      <c r="A38" s="2">
        <v>63</v>
      </c>
      <c r="B38" s="2">
        <f ca="1">VLOOKUP(A38,$B$2:$J$341,1,FALSE)</f>
        <v>63</v>
      </c>
      <c r="C38" s="3" t="str">
        <f ca="1">VLOOKUP(A38,$B$2:$J$341,2,FALSE)</f>
        <v>GORJA</v>
      </c>
      <c r="D38" s="3" t="str">
        <f ca="1">VLOOKUP(A38,$B$2:$J$341,3,FALSE)</f>
        <v>BARBOUR</v>
      </c>
      <c r="E38" s="4"/>
      <c r="F38" s="4" t="s">
        <v>3</v>
      </c>
      <c r="G38" s="4"/>
      <c r="H38" s="5">
        <v>5.7870370370370366E-5</v>
      </c>
      <c r="I38" s="5">
        <v>1.503472222222222E-2</v>
      </c>
      <c r="J38" s="5">
        <f>SUM(I38-H38)</f>
        <v>1.4976851851851851E-2</v>
      </c>
    </row>
    <row r="39" spans="1:10" x14ac:dyDescent="0.25">
      <c r="A39" s="2">
        <v>236</v>
      </c>
      <c r="B39" s="2">
        <v>236</v>
      </c>
      <c r="C39" s="3" t="s">
        <v>15</v>
      </c>
      <c r="D39" s="3" t="s">
        <v>16</v>
      </c>
      <c r="E39" s="4"/>
      <c r="F39" s="4" t="s">
        <v>17</v>
      </c>
      <c r="G39" s="4"/>
      <c r="H39" s="5">
        <v>0</v>
      </c>
      <c r="I39" s="5">
        <v>1.8090277777777778E-2</v>
      </c>
      <c r="J39" s="5">
        <f>SUM(I39-H39)</f>
        <v>1.8090277777777778E-2</v>
      </c>
    </row>
    <row r="40" spans="1:10" x14ac:dyDescent="0.25">
      <c r="A40" s="2">
        <v>184</v>
      </c>
      <c r="B40" s="2">
        <f ca="1">VLOOKUP(A40,$B$2:$J$341,1,FALSE)</f>
        <v>184</v>
      </c>
      <c r="C40" s="3" t="str">
        <f ca="1">VLOOKUP(A40,$B$2:$J$341,2,FALSE)</f>
        <v>RUTH</v>
      </c>
      <c r="D40" s="3" t="str">
        <f ca="1">VLOOKUP(A40,$B$2:$J$341,3,FALSE)</f>
        <v>BROWN.</v>
      </c>
      <c r="E40" s="4"/>
      <c r="F40" s="4" t="s">
        <v>17</v>
      </c>
      <c r="G40" s="4"/>
      <c r="H40" s="5">
        <f ca="1">VLOOKUP(A40,$B$2:$J$341,8,FALSE)</f>
        <v>0</v>
      </c>
      <c r="I40" s="5">
        <v>1.8148148148148146E-2</v>
      </c>
      <c r="J40" s="5">
        <f ca="1">SUM(I40-H40)</f>
        <v>1.8148148148148146E-2</v>
      </c>
    </row>
    <row r="41" spans="1:10" x14ac:dyDescent="0.25">
      <c r="A41" s="2">
        <v>185</v>
      </c>
      <c r="B41" s="2">
        <f ca="1">VLOOKUP(A41,$B$2:$J$341,1,FALSE)</f>
        <v>185</v>
      </c>
      <c r="C41" s="3" t="str">
        <f ca="1">VLOOKUP(A41,$B$2:$J$341,2,FALSE)</f>
        <v>EMILY</v>
      </c>
      <c r="D41" s="3" t="str">
        <f ca="1">VLOOKUP(A41,$B$2:$J$341,3,FALSE)</f>
        <v>BROWN</v>
      </c>
      <c r="E41" s="4"/>
      <c r="F41" s="4" t="s">
        <v>17</v>
      </c>
      <c r="G41" s="4"/>
      <c r="H41" s="5">
        <f ca="1">VLOOKUP(A41,$B$2:$J$341,8,FALSE)</f>
        <v>0</v>
      </c>
      <c r="I41" s="5">
        <v>1.9907407407407408E-2</v>
      </c>
      <c r="J41" s="5">
        <f ca="1">SUM(I41-H41)</f>
        <v>1.9907407407407408E-2</v>
      </c>
    </row>
    <row r="42" spans="1:10" x14ac:dyDescent="0.25">
      <c r="A42" s="2" t="s">
        <v>12</v>
      </c>
      <c r="B42" s="2" t="s">
        <v>12</v>
      </c>
      <c r="C42" s="3" t="s">
        <v>18</v>
      </c>
      <c r="D42" s="3" t="s">
        <v>19</v>
      </c>
      <c r="E42" s="4"/>
      <c r="F42" s="4" t="s">
        <v>17</v>
      </c>
      <c r="G42" s="4"/>
      <c r="H42" s="5">
        <v>0</v>
      </c>
      <c r="I42" s="5">
        <v>2.2094907407407407E-2</v>
      </c>
      <c r="J42" s="5">
        <f>SUM(I42-H42)</f>
        <v>2.2094907407407407E-2</v>
      </c>
    </row>
    <row r="43" spans="1:10" x14ac:dyDescent="0.25">
      <c r="A43" s="2"/>
      <c r="B43" s="2"/>
      <c r="C43" s="3"/>
      <c r="D43" s="3"/>
      <c r="E43" s="4"/>
      <c r="F43" s="4"/>
      <c r="G43" s="4"/>
      <c r="H43" s="5"/>
      <c r="I43" s="5"/>
      <c r="J43" s="5"/>
    </row>
    <row r="44" spans="1:10" x14ac:dyDescent="0.25">
      <c r="A44" s="13">
        <v>261</v>
      </c>
      <c r="B44" s="13">
        <f ca="1">VLOOKUP(A44,$B$2:$J$341,1,FALSE)</f>
        <v>261</v>
      </c>
      <c r="C44" s="14" t="str">
        <f ca="1">VLOOKUP(A44,$B$2:$J$341,2,FALSE)</f>
        <v xml:space="preserve">TOM </v>
      </c>
      <c r="D44" s="14" t="str">
        <f ca="1">VLOOKUP(A44,$B$2:$J$341,3,FALSE)</f>
        <v>WARD</v>
      </c>
      <c r="E44" s="15"/>
      <c r="F44" s="15"/>
      <c r="G44" s="15" t="s">
        <v>3</v>
      </c>
      <c r="H44" s="16">
        <v>5.9027777777777776E-3</v>
      </c>
      <c r="I44" s="16">
        <v>2.1678240740740738E-2</v>
      </c>
      <c r="J44" s="16">
        <f>SUM(I44-H44)</f>
        <v>1.577546296296296E-2</v>
      </c>
    </row>
    <row r="45" spans="1:10" x14ac:dyDescent="0.25">
      <c r="A45" s="13">
        <v>66</v>
      </c>
      <c r="B45" s="13">
        <f ca="1">VLOOKUP(A45,$B$2:$J$341,1,FALSE)</f>
        <v>66</v>
      </c>
      <c r="C45" s="14" t="str">
        <f ca="1">VLOOKUP(A45,$B$2:$J$341,2,FALSE)</f>
        <v>RICHARD</v>
      </c>
      <c r="D45" s="14" t="str">
        <f ca="1">VLOOKUP(A45,$B$2:$J$341,3,FALSE)</f>
        <v>BANKS.</v>
      </c>
      <c r="E45" s="15"/>
      <c r="F45" s="15"/>
      <c r="G45" s="15" t="s">
        <v>3</v>
      </c>
      <c r="H45" s="16">
        <v>8.3912037037037045E-3</v>
      </c>
      <c r="I45" s="16">
        <v>2.4537037037037038E-2</v>
      </c>
      <c r="J45" s="16">
        <f>SUM(I45-H45)</f>
        <v>1.6145833333333331E-2</v>
      </c>
    </row>
    <row r="46" spans="1:10" x14ac:dyDescent="0.25">
      <c r="A46" s="13">
        <v>259</v>
      </c>
      <c r="B46" s="13">
        <f ca="1">VLOOKUP(A46,$B$2:$J$341,1,FALSE)</f>
        <v>259</v>
      </c>
      <c r="C46" s="14" t="str">
        <f ca="1">VLOOKUP(A46,$B$2:$J$341,2,FALSE)</f>
        <v>LEIGH</v>
      </c>
      <c r="D46" s="14" t="str">
        <f ca="1">VLOOKUP(A46,$B$2:$J$341,3,FALSE)</f>
        <v>WARD.</v>
      </c>
      <c r="E46" s="15"/>
      <c r="F46" s="15"/>
      <c r="G46" s="15" t="s">
        <v>3</v>
      </c>
      <c r="H46" s="16">
        <v>3.472222222222222E-3</v>
      </c>
      <c r="I46" s="16">
        <v>2.0057870370370368E-2</v>
      </c>
      <c r="J46" s="16">
        <f>SUM(I46-H46)</f>
        <v>1.6585648148148148E-2</v>
      </c>
    </row>
    <row r="47" spans="1:10" x14ac:dyDescent="0.25">
      <c r="A47" s="13">
        <v>209</v>
      </c>
      <c r="B47" s="13">
        <f ca="1">VLOOKUP(A47,$B$2:$J$341,1,FALSE)</f>
        <v>209</v>
      </c>
      <c r="C47" s="14" t="str">
        <f ca="1">VLOOKUP(A47,$B$2:$J$341,2,FALSE)</f>
        <v>ARCHIE</v>
      </c>
      <c r="D47" s="14" t="str">
        <f ca="1">VLOOKUP(A47,$B$2:$J$341,3,FALSE)</f>
        <v>PEMBERTON.</v>
      </c>
      <c r="E47" s="15"/>
      <c r="F47" s="15"/>
      <c r="G47" s="15" t="s">
        <v>3</v>
      </c>
      <c r="H47" s="16">
        <v>7.1180555555555554E-3</v>
      </c>
      <c r="I47" s="16">
        <v>2.3761574074074074E-2</v>
      </c>
      <c r="J47" s="16">
        <f>SUM(I47-H47)</f>
        <v>1.6643518518518519E-2</v>
      </c>
    </row>
    <row r="48" spans="1:10" x14ac:dyDescent="0.25">
      <c r="A48" s="13">
        <v>24</v>
      </c>
      <c r="B48" s="13">
        <f ca="1">VLOOKUP(A48,$B$2:$J$341,1,FALSE)</f>
        <v>24</v>
      </c>
      <c r="C48" s="14" t="str">
        <f ca="1">VLOOKUP(A48,$B$2:$J$341,2,FALSE)</f>
        <v>BRAEDEN</v>
      </c>
      <c r="D48" s="14" t="str">
        <f ca="1">VLOOKUP(A48,$B$2:$J$341,3,FALSE)</f>
        <v>POOLE.</v>
      </c>
      <c r="E48" s="15"/>
      <c r="F48" s="15"/>
      <c r="G48" s="15" t="s">
        <v>3</v>
      </c>
      <c r="H48" s="16">
        <v>6.8865740740740736E-3</v>
      </c>
      <c r="I48" s="16">
        <v>2.4108796296296298E-2</v>
      </c>
      <c r="J48" s="16">
        <f>SUM(I48-H48)</f>
        <v>1.7222222222222226E-2</v>
      </c>
    </row>
    <row r="49" spans="1:10" x14ac:dyDescent="0.25">
      <c r="A49" s="13">
        <v>206</v>
      </c>
      <c r="B49" s="13">
        <f ca="1">VLOOKUP(A49,$B$2:$J$341,1,FALSE)</f>
        <v>206</v>
      </c>
      <c r="C49" s="14" t="str">
        <f ca="1">VLOOKUP(A49,$B$2:$J$341,2,FALSE)</f>
        <v>MARYANNE</v>
      </c>
      <c r="D49" s="14" t="str">
        <f ca="1">VLOOKUP(A49,$B$2:$J$341,3,FALSE)</f>
        <v>PEMBERTON.</v>
      </c>
      <c r="E49" s="15"/>
      <c r="F49" s="15"/>
      <c r="G49" s="15" t="s">
        <v>3</v>
      </c>
      <c r="H49" s="16">
        <v>5.6712962962962958E-3</v>
      </c>
      <c r="I49" s="16">
        <v>2.4131944444444445E-2</v>
      </c>
      <c r="J49" s="16">
        <f>SUM(I49-H49)</f>
        <v>1.846064814814815E-2</v>
      </c>
    </row>
    <row r="50" spans="1:10" x14ac:dyDescent="0.25">
      <c r="A50" s="13">
        <v>67</v>
      </c>
      <c r="B50" s="13">
        <f ca="1">VLOOKUP(A50,$B$2:$J$341,1,FALSE)</f>
        <v>67</v>
      </c>
      <c r="C50" s="14" t="str">
        <f ca="1">VLOOKUP(A50,$B$2:$J$341,2,FALSE)</f>
        <v>CHARLOTTE</v>
      </c>
      <c r="D50" s="14" t="str">
        <f ca="1">VLOOKUP(A50,$B$2:$J$341,3,FALSE)</f>
        <v>BANKS.</v>
      </c>
      <c r="E50" s="15"/>
      <c r="F50" s="15"/>
      <c r="G50" s="15" t="s">
        <v>3</v>
      </c>
      <c r="H50" s="16">
        <v>4.8611111111111112E-3</v>
      </c>
      <c r="I50" s="16">
        <v>2.3807870370370368E-2</v>
      </c>
      <c r="J50" s="16">
        <f>SUM(I50-H50)</f>
        <v>1.8946759259259257E-2</v>
      </c>
    </row>
    <row r="51" spans="1:10" x14ac:dyDescent="0.25">
      <c r="A51" s="13">
        <v>11</v>
      </c>
      <c r="B51" s="13">
        <f ca="1">VLOOKUP(A51,$B$2:$J$341,1,FALSE)</f>
        <v>11</v>
      </c>
      <c r="C51" s="14" t="str">
        <f ca="1">VLOOKUP(A51,$B$2:$J$341,2,FALSE)</f>
        <v>PETER</v>
      </c>
      <c r="D51" s="14" t="str">
        <f ca="1">VLOOKUP(A51,$B$2:$J$341,3,FALSE)</f>
        <v>HUTCHISON.</v>
      </c>
      <c r="E51" s="15"/>
      <c r="F51" s="15"/>
      <c r="G51" s="15" t="s">
        <v>3</v>
      </c>
      <c r="H51" s="16">
        <v>5.0347222222222225E-3</v>
      </c>
      <c r="I51" s="16">
        <v>2.4027777777777776E-2</v>
      </c>
      <c r="J51" s="16">
        <f>SUM(I51-H51)</f>
        <v>1.8993055555555555E-2</v>
      </c>
    </row>
    <row r="52" spans="1:10" x14ac:dyDescent="0.25">
      <c r="A52" s="13">
        <v>310</v>
      </c>
      <c r="B52" s="13">
        <f ca="1">VLOOKUP(A52,$B$2:$J$341,1,FALSE)</f>
        <v>310</v>
      </c>
      <c r="C52" s="14" t="str">
        <f ca="1">VLOOKUP(A52,$B$2:$J$341,2,FALSE)</f>
        <v>MORGAN</v>
      </c>
      <c r="D52" s="14" t="str">
        <f ca="1">VLOOKUP(A52,$B$2:$J$341,3,FALSE)</f>
        <v>HILL.</v>
      </c>
      <c r="E52" s="15"/>
      <c r="F52" s="15"/>
      <c r="G52" s="15" t="s">
        <v>3</v>
      </c>
      <c r="H52" s="16">
        <v>3.472222222222222E-3</v>
      </c>
      <c r="I52" s="16">
        <v>2.2534722222222223E-2</v>
      </c>
      <c r="J52" s="16">
        <f>SUM(I52-H52)</f>
        <v>1.9062500000000003E-2</v>
      </c>
    </row>
    <row r="53" spans="1:10" x14ac:dyDescent="0.25">
      <c r="A53" s="13" t="s">
        <v>20</v>
      </c>
      <c r="B53" s="13" t="s">
        <v>20</v>
      </c>
      <c r="C53" s="14" t="s">
        <v>21</v>
      </c>
      <c r="D53" s="14" t="s">
        <v>22</v>
      </c>
      <c r="E53" s="15"/>
      <c r="F53" s="15"/>
      <c r="G53" s="15" t="s">
        <v>3</v>
      </c>
      <c r="H53" s="16">
        <v>3.472222222222222E-3</v>
      </c>
      <c r="I53" s="16">
        <v>2.2893518518518521E-2</v>
      </c>
      <c r="J53" s="16">
        <f>SUM(I53-H53)</f>
        <v>1.9421296296296298E-2</v>
      </c>
    </row>
    <row r="54" spans="1:10" x14ac:dyDescent="0.25">
      <c r="A54" s="13">
        <v>325</v>
      </c>
      <c r="B54" s="13">
        <f ca="1">VLOOKUP(A54,$B$2:$J$341,1,FALSE)</f>
        <v>325</v>
      </c>
      <c r="C54" s="14" t="str">
        <f ca="1">VLOOKUP(A54,$B$2:$J$341,2,FALSE)</f>
        <v>SYLVAIN</v>
      </c>
      <c r="D54" s="14" t="str">
        <f ca="1">VLOOKUP(A54,$B$2:$J$341,3,FALSE)</f>
        <v>SMIT.</v>
      </c>
      <c r="E54" s="15"/>
      <c r="F54" s="15"/>
      <c r="G54" s="15" t="s">
        <v>3</v>
      </c>
      <c r="H54" s="16">
        <v>3.472222222222222E-3</v>
      </c>
      <c r="I54" s="16">
        <v>2.3032407407407404E-2</v>
      </c>
      <c r="J54" s="16">
        <f>SUM(I54-H54)</f>
        <v>1.956018518518518E-2</v>
      </c>
    </row>
    <row r="55" spans="1:10" x14ac:dyDescent="0.25">
      <c r="A55" s="13">
        <v>117</v>
      </c>
      <c r="B55" s="13">
        <f ca="1">VLOOKUP(A55,$B$2:$J$341,1,FALSE)</f>
        <v>117</v>
      </c>
      <c r="C55" s="14" t="str">
        <f ca="1">VLOOKUP(A55,$B$2:$J$341,2,FALSE)</f>
        <v>ALEESHA</v>
      </c>
      <c r="D55" s="14" t="str">
        <f ca="1">VLOOKUP(A55,$B$2:$J$341,3,FALSE)</f>
        <v>CHEEMA.</v>
      </c>
      <c r="E55" s="15"/>
      <c r="F55" s="15"/>
      <c r="G55" s="15" t="s">
        <v>3</v>
      </c>
      <c r="H55" s="16">
        <v>4.0509259259259257E-3</v>
      </c>
      <c r="I55" s="16">
        <v>2.3668981481481485E-2</v>
      </c>
      <c r="J55" s="16">
        <f>SUM(I55-H55)</f>
        <v>1.9618055555555559E-2</v>
      </c>
    </row>
    <row r="56" spans="1:10" x14ac:dyDescent="0.25">
      <c r="A56" s="13" t="s">
        <v>23</v>
      </c>
      <c r="B56" s="13" t="s">
        <v>23</v>
      </c>
      <c r="C56" s="14" t="s">
        <v>24</v>
      </c>
      <c r="D56" s="14" t="s">
        <v>22</v>
      </c>
      <c r="E56" s="15"/>
      <c r="F56" s="15"/>
      <c r="G56" s="15" t="s">
        <v>3</v>
      </c>
      <c r="H56" s="16">
        <v>3.472222222222222E-3</v>
      </c>
      <c r="I56" s="16">
        <v>2.3182870370370371E-2</v>
      </c>
      <c r="J56" s="16">
        <f>SUM(I56-H56)</f>
        <v>1.9710648148148151E-2</v>
      </c>
    </row>
    <row r="57" spans="1:10" x14ac:dyDescent="0.25">
      <c r="A57" s="13">
        <v>22</v>
      </c>
      <c r="B57" s="13">
        <f ca="1">VLOOKUP(A57,$B$2:$J$341,1,FALSE)</f>
        <v>22</v>
      </c>
      <c r="C57" s="14" t="str">
        <f ca="1">VLOOKUP(A57,$B$2:$J$341,2,FALSE)</f>
        <v>ANTHONY</v>
      </c>
      <c r="D57" s="14" t="str">
        <f ca="1">VLOOKUP(A57,$B$2:$J$341,3,FALSE)</f>
        <v>POOLE.</v>
      </c>
      <c r="E57" s="15"/>
      <c r="F57" s="15"/>
      <c r="G57" s="15" t="s">
        <v>3</v>
      </c>
      <c r="H57" s="16">
        <v>4.6296296296296302E-3</v>
      </c>
      <c r="I57" s="16">
        <v>2.4513888888888887E-2</v>
      </c>
      <c r="J57" s="16">
        <f>SUM(I57-H57)</f>
        <v>1.9884259259259258E-2</v>
      </c>
    </row>
    <row r="58" spans="1:10" x14ac:dyDescent="0.25">
      <c r="A58" s="13">
        <v>119</v>
      </c>
      <c r="B58" s="13">
        <f ca="1">VLOOKUP(A58,$B$2:$J$341,1,FALSE)</f>
        <v>119</v>
      </c>
      <c r="C58" s="14" t="str">
        <f ca="1">VLOOKUP(A58,$B$2:$J$341,2,FALSE)</f>
        <v>KHYLA</v>
      </c>
      <c r="D58" s="14" t="str">
        <f ca="1">VLOOKUP(A58,$B$2:$J$341,3,FALSE)</f>
        <v>CHEEMA.</v>
      </c>
      <c r="E58" s="15"/>
      <c r="F58" s="15"/>
      <c r="G58" s="15" t="s">
        <v>3</v>
      </c>
      <c r="H58" s="16">
        <v>4.0509259259259257E-3</v>
      </c>
      <c r="I58" s="16">
        <v>2.4085648148148148E-2</v>
      </c>
      <c r="J58" s="16">
        <f>SUM(I58-H58)</f>
        <v>2.0034722222222221E-2</v>
      </c>
    </row>
    <row r="59" spans="1:10" x14ac:dyDescent="0.25">
      <c r="A59" s="13" t="s">
        <v>25</v>
      </c>
      <c r="B59" s="13" t="s">
        <v>25</v>
      </c>
      <c r="C59" s="14" t="s">
        <v>26</v>
      </c>
      <c r="D59" s="14" t="s">
        <v>27</v>
      </c>
      <c r="E59" s="15"/>
      <c r="F59" s="15"/>
      <c r="G59" s="15" t="s">
        <v>3</v>
      </c>
      <c r="H59" s="16">
        <v>3.472222222222222E-3</v>
      </c>
      <c r="I59" s="16">
        <v>2.361111111111111E-2</v>
      </c>
      <c r="J59" s="16">
        <f>SUM(I59-H59)</f>
        <v>2.0138888888888887E-2</v>
      </c>
    </row>
    <row r="60" spans="1:10" x14ac:dyDescent="0.25">
      <c r="A60" s="13">
        <v>244</v>
      </c>
      <c r="B60" s="13">
        <f ca="1">VLOOKUP(A60,$B$2:$J$341,1,FALSE)</f>
        <v>244</v>
      </c>
      <c r="C60" s="14" t="str">
        <f ca="1">VLOOKUP(A60,$B$2:$J$341,2,FALSE)</f>
        <v>PHILLIP</v>
      </c>
      <c r="D60" s="14" t="str">
        <f ca="1">VLOOKUP(A60,$B$2:$J$341,3,FALSE)</f>
        <v>JAMES.</v>
      </c>
      <c r="E60" s="15"/>
      <c r="F60" s="15"/>
      <c r="G60" s="15" t="s">
        <v>3</v>
      </c>
      <c r="H60" s="16">
        <v>3.0092592592592588E-3</v>
      </c>
      <c r="I60" s="16">
        <v>2.4884259259259259E-2</v>
      </c>
      <c r="J60" s="16">
        <f>SUM(I60-H60)</f>
        <v>2.1874999999999999E-2</v>
      </c>
    </row>
    <row r="61" spans="1:10" x14ac:dyDescent="0.25">
      <c r="A61" s="13">
        <v>14</v>
      </c>
      <c r="B61" s="13">
        <f ca="1">VLOOKUP(A61,$B$2:$J$341,1,FALSE)</f>
        <v>14</v>
      </c>
      <c r="C61" s="14" t="str">
        <f ca="1">VLOOKUP(A61,$B$2:$J$341,2,FALSE)</f>
        <v>DAMIEN</v>
      </c>
      <c r="D61" s="14" t="str">
        <f ca="1">VLOOKUP(A61,$B$2:$J$341,3,FALSE)</f>
        <v>HANLY</v>
      </c>
      <c r="E61" s="15"/>
      <c r="F61" s="15"/>
      <c r="G61" s="15" t="s">
        <v>3</v>
      </c>
      <c r="H61" s="16">
        <v>5.7870370370370366E-5</v>
      </c>
      <c r="I61" s="16">
        <v>2.2719907407407411E-2</v>
      </c>
      <c r="J61" s="16">
        <f>SUM(I61-H61)</f>
        <v>2.266203703703704E-2</v>
      </c>
    </row>
    <row r="62" spans="1:10" x14ac:dyDescent="0.25">
      <c r="A62" s="13">
        <v>217</v>
      </c>
      <c r="B62" s="13">
        <f ca="1">VLOOKUP(A62,$B$2:$J$341,1,FALSE)</f>
        <v>217</v>
      </c>
      <c r="C62" s="14" t="str">
        <f ca="1">VLOOKUP(A62,$B$2:$J$341,2,FALSE)</f>
        <v>JULIE</v>
      </c>
      <c r="D62" s="14" t="str">
        <f ca="1">VLOOKUP(A62,$B$2:$J$341,3,FALSE)</f>
        <v>BOURNE.</v>
      </c>
      <c r="E62" s="15"/>
      <c r="F62" s="15"/>
      <c r="G62" s="15" t="s">
        <v>3</v>
      </c>
      <c r="H62" s="16">
        <v>3.2986111111111111E-3</v>
      </c>
      <c r="I62" s="16">
        <v>2.6157407407407407E-2</v>
      </c>
      <c r="J62" s="16">
        <f>SUM(I62-H62)</f>
        <v>2.2858796296296297E-2</v>
      </c>
    </row>
    <row r="63" spans="1:10" x14ac:dyDescent="0.25">
      <c r="A63" s="13">
        <v>17</v>
      </c>
      <c r="B63" s="13">
        <f ca="1">VLOOKUP(A63,$B$2:$J$341,1,FALSE)</f>
        <v>17</v>
      </c>
      <c r="C63" s="14" t="str">
        <f ca="1">VLOOKUP(A63,$B$2:$J$341,2,FALSE)</f>
        <v>CATHERINE</v>
      </c>
      <c r="D63" s="14" t="str">
        <f ca="1">VLOOKUP(A63,$B$2:$J$341,3,FALSE)</f>
        <v>GRIFFIN</v>
      </c>
      <c r="E63" s="15"/>
      <c r="F63" s="15"/>
      <c r="G63" s="15" t="s">
        <v>3</v>
      </c>
      <c r="H63" s="16">
        <v>5.7870370370370366E-5</v>
      </c>
      <c r="I63" s="16">
        <v>2.5023148148148145E-2</v>
      </c>
      <c r="J63" s="16">
        <f>SUM(I63-H63)</f>
        <v>2.4965277777777774E-2</v>
      </c>
    </row>
    <row r="64" spans="1:10" x14ac:dyDescent="0.25">
      <c r="A64" s="13">
        <v>52</v>
      </c>
      <c r="B64" s="13">
        <f ca="1">VLOOKUP(A64,$B$2:$J$341,1,FALSE)</f>
        <v>52</v>
      </c>
      <c r="C64" s="14" t="str">
        <f ca="1">VLOOKUP(A64,$B$2:$J$341,2,FALSE)</f>
        <v>MARGARITE</v>
      </c>
      <c r="D64" s="14" t="str">
        <f ca="1">VLOOKUP(A64,$B$2:$J$341,3,FALSE)</f>
        <v>COURTIER</v>
      </c>
      <c r="E64" s="15"/>
      <c r="F64" s="15"/>
      <c r="G64" s="15" t="s">
        <v>17</v>
      </c>
      <c r="H64" s="16">
        <f ca="1">VLOOKUP(A64,$B$2:$J$341,8,FALSE)</f>
        <v>0</v>
      </c>
      <c r="I64" s="16">
        <v>2.5277777777777777E-2</v>
      </c>
      <c r="J64" s="16">
        <f ca="1">SUM(I64-H64)</f>
        <v>2.5277777777777777E-2</v>
      </c>
    </row>
    <row r="65" spans="1:10" x14ac:dyDescent="0.25">
      <c r="A65" s="13">
        <v>10</v>
      </c>
      <c r="B65" s="13">
        <f ca="1">VLOOKUP(A65,$B$2:$J$341,1,FALSE)</f>
        <v>10</v>
      </c>
      <c r="C65" s="14" t="str">
        <f ca="1">VLOOKUP(A65,$B$2:$J$341,2,FALSE)</f>
        <v>MARGARET</v>
      </c>
      <c r="D65" s="14" t="str">
        <f ca="1">VLOOKUP(A65,$B$2:$J$341,3,FALSE)</f>
        <v>HUTCHISON</v>
      </c>
      <c r="E65" s="15"/>
      <c r="F65" s="15"/>
      <c r="G65" s="15" t="s">
        <v>3</v>
      </c>
      <c r="H65" s="16">
        <v>5.7870370370370366E-5</v>
      </c>
      <c r="I65" s="16">
        <v>2.7939814814814817E-2</v>
      </c>
      <c r="J65" s="16">
        <f>SUM(I65-H65)</f>
        <v>2.7881944444444445E-2</v>
      </c>
    </row>
    <row r="66" spans="1:10" x14ac:dyDescent="0.25">
      <c r="A66" s="13">
        <v>32</v>
      </c>
      <c r="B66" s="13">
        <f ca="1">VLOOKUP(A66,$B$2:$J$341,1,FALSE)</f>
        <v>32</v>
      </c>
      <c r="C66" s="14" t="str">
        <f ca="1">VLOOKUP(A66,$B$2:$J$341,2,FALSE)</f>
        <v>SHERYLL</v>
      </c>
      <c r="D66" s="14" t="str">
        <f ca="1">VLOOKUP(A66,$B$2:$J$341,3,FALSE)</f>
        <v>SHARP</v>
      </c>
      <c r="E66" s="15"/>
      <c r="F66" s="15"/>
      <c r="G66" s="15" t="s">
        <v>17</v>
      </c>
      <c r="H66" s="16">
        <f ca="1">VLOOKUP(A66,$B$2:$J$341,8,FALSE)</f>
        <v>0</v>
      </c>
      <c r="I66" s="16">
        <v>3.0856481481481481E-2</v>
      </c>
      <c r="J66" s="16">
        <f ca="1">SUM(I66-H66)</f>
        <v>3.0856481481481481E-2</v>
      </c>
    </row>
    <row r="67" spans="1:10" x14ac:dyDescent="0.25">
      <c r="A67" s="13">
        <v>9</v>
      </c>
      <c r="B67" s="13">
        <f ca="1">VLOOKUP(A67,$B$2:$J$341,1,FALSE)</f>
        <v>9</v>
      </c>
      <c r="C67" s="14" t="str">
        <f ca="1">VLOOKUP(A67,$B$2:$J$341,2,FALSE)</f>
        <v>EDWARD</v>
      </c>
      <c r="D67" s="14" t="str">
        <f ca="1">VLOOKUP(A67,$B$2:$J$341,3,FALSE)</f>
        <v>ANDERSON</v>
      </c>
      <c r="E67" s="15"/>
      <c r="F67" s="15"/>
      <c r="G67" s="15" t="s">
        <v>17</v>
      </c>
      <c r="H67" s="16">
        <f ca="1">VLOOKUP(A67,$B$2:$J$341,8,FALSE)</f>
        <v>0</v>
      </c>
      <c r="I67" s="16">
        <v>3.3321759259259259E-2</v>
      </c>
      <c r="J67" s="16">
        <f ca="1">SUM(I67-H67)</f>
        <v>3.3321759259259259E-2</v>
      </c>
    </row>
    <row r="68" spans="1:10" x14ac:dyDescent="0.25">
      <c r="A68" s="13">
        <v>1</v>
      </c>
      <c r="B68" s="13">
        <f ca="1">VLOOKUP(A68,$B$2:$J$341,1,FALSE)</f>
        <v>1</v>
      </c>
      <c r="C68" s="14" t="str">
        <f ca="1">VLOOKUP(A68,$B$2:$J$341,2,FALSE)</f>
        <v>LYLE</v>
      </c>
      <c r="D68" s="14" t="str">
        <f ca="1">VLOOKUP(A68,$B$2:$J$341,3,FALSE)</f>
        <v>JAMES</v>
      </c>
      <c r="E68" s="15"/>
      <c r="F68" s="15"/>
      <c r="G68" s="15" t="s">
        <v>3</v>
      </c>
      <c r="H68" s="16">
        <v>5.7870370370370366E-5</v>
      </c>
      <c r="I68" s="16">
        <v>3.4826388888888886E-2</v>
      </c>
      <c r="J68" s="16">
        <f>SUM(I68-H68)</f>
        <v>3.4768518518518518E-2</v>
      </c>
    </row>
    <row r="69" spans="1:10" x14ac:dyDescent="0.25">
      <c r="A69" s="13">
        <v>23</v>
      </c>
      <c r="B69" s="13">
        <f ca="1">VLOOKUP(A69,$B$2:$J$341,1,FALSE)</f>
        <v>23</v>
      </c>
      <c r="C69" s="14" t="str">
        <f ca="1">VLOOKUP(A69,$B$2:$J$341,2,FALSE)</f>
        <v>EMILY</v>
      </c>
      <c r="D69" s="14" t="str">
        <f ca="1">VLOOKUP(A69,$B$2:$J$341,3,FALSE)</f>
        <v>POOLE.</v>
      </c>
      <c r="E69" s="15"/>
      <c r="F69" s="15"/>
      <c r="G69" s="15" t="s">
        <v>17</v>
      </c>
      <c r="H69" s="16">
        <f ca="1">VLOOKUP(A69,$B$2:$J$341,8,FALSE)</f>
        <v>0</v>
      </c>
      <c r="I69" s="16">
        <v>3.667824074074074E-2</v>
      </c>
      <c r="J69" s="16">
        <f ca="1">SUM(I69-H69)</f>
        <v>3.667824074074074E-2</v>
      </c>
    </row>
    <row r="70" spans="1:10" x14ac:dyDescent="0.25">
      <c r="A70" s="13">
        <v>328</v>
      </c>
      <c r="B70" s="13">
        <v>328</v>
      </c>
      <c r="C70" s="14" t="s">
        <v>28</v>
      </c>
      <c r="D70" s="14" t="s">
        <v>29</v>
      </c>
      <c r="E70" s="15"/>
      <c r="F70" s="15"/>
      <c r="G70" s="15" t="s">
        <v>17</v>
      </c>
      <c r="H70" s="16">
        <v>0</v>
      </c>
      <c r="I70" s="16">
        <v>3.6701388888888888E-2</v>
      </c>
      <c r="J70" s="16">
        <f>SUM(I70-H70)</f>
        <v>3.6701388888888888E-2</v>
      </c>
    </row>
    <row r="71" spans="1:10" x14ac:dyDescent="0.25">
      <c r="A71" s="13">
        <v>2</v>
      </c>
      <c r="B71" s="13">
        <f ca="1">VLOOKUP(A71,$B$2:$J$341,1,FALSE)</f>
        <v>2</v>
      </c>
      <c r="C71" s="14" t="str">
        <f ca="1">VLOOKUP(A71,$B$2:$J$341,2,FALSE)</f>
        <v>DOUG</v>
      </c>
      <c r="D71" s="14" t="str">
        <f ca="1">VLOOKUP(A71,$B$2:$J$341,3,FALSE)</f>
        <v>WRIGHT.</v>
      </c>
      <c r="E71" s="15"/>
      <c r="F71" s="15"/>
      <c r="G71" s="15" t="s">
        <v>17</v>
      </c>
      <c r="H71" s="16">
        <f ca="1">VLOOKUP(A71,$B$2:$J$341,8,FALSE)</f>
        <v>0</v>
      </c>
      <c r="I71" s="16">
        <v>3.6770833333333336E-2</v>
      </c>
      <c r="J71" s="16">
        <f ca="1">SUM(I71-H71)</f>
        <v>3.6770833333333336E-2</v>
      </c>
    </row>
    <row r="72" spans="1:10" x14ac:dyDescent="0.25">
      <c r="A72" s="13" t="s">
        <v>30</v>
      </c>
      <c r="B72" s="13" t="s">
        <v>30</v>
      </c>
      <c r="C72" s="14" t="s">
        <v>31</v>
      </c>
      <c r="D72" s="14" t="s">
        <v>14</v>
      </c>
      <c r="E72" s="15"/>
      <c r="F72" s="15"/>
      <c r="G72" s="15" t="s">
        <v>17</v>
      </c>
      <c r="H72" s="16">
        <v>0</v>
      </c>
      <c r="I72" s="16">
        <v>4.071759259259259E-2</v>
      </c>
      <c r="J72" s="16">
        <f>SUM(I72-H72)</f>
        <v>4.071759259259259E-2</v>
      </c>
    </row>
    <row r="73" spans="1:10" x14ac:dyDescent="0.25">
      <c r="A73" s="13" t="s">
        <v>32</v>
      </c>
      <c r="B73" s="13" t="s">
        <v>32</v>
      </c>
      <c r="C73" s="14" t="s">
        <v>33</v>
      </c>
      <c r="D73" s="14" t="s">
        <v>14</v>
      </c>
      <c r="E73" s="15"/>
      <c r="F73" s="15"/>
      <c r="G73" s="15" t="s">
        <v>17</v>
      </c>
      <c r="H73" s="16">
        <v>0</v>
      </c>
      <c r="I73" s="16">
        <v>4.0729166666666664E-2</v>
      </c>
      <c r="J73" s="16">
        <f>SUM(I73-H73)</f>
        <v>4.0729166666666664E-2</v>
      </c>
    </row>
    <row r="74" spans="1:10" x14ac:dyDescent="0.25">
      <c r="A74" s="13">
        <v>239</v>
      </c>
      <c r="B74" s="13">
        <f ca="1">VLOOKUP(A74,$B$2:$J$341,1,FALSE)</f>
        <v>239</v>
      </c>
      <c r="C74" s="14" t="str">
        <f ca="1">VLOOKUP(A74,$B$2:$J$341,2,FALSE)</f>
        <v>SANDI</v>
      </c>
      <c r="D74" s="14" t="str">
        <f ca="1">VLOOKUP(A74,$B$2:$J$341,3,FALSE)</f>
        <v>CHEEMA.</v>
      </c>
      <c r="E74" s="15"/>
      <c r="F74" s="15"/>
      <c r="G74" s="15" t="s">
        <v>17</v>
      </c>
      <c r="H74" s="16">
        <f ca="1">VLOOKUP(A74,$B$2:$J$341,8,FALSE)</f>
        <v>0</v>
      </c>
      <c r="I74" s="16">
        <v>4.0752314814814811E-2</v>
      </c>
      <c r="J74" s="16">
        <f ca="1">SUM(I74-H74)</f>
        <v>4.0752314814814811E-2</v>
      </c>
    </row>
    <row r="75" spans="1:10" x14ac:dyDescent="0.25">
      <c r="A75" s="13" t="s">
        <v>34</v>
      </c>
      <c r="B75" s="13" t="s">
        <v>34</v>
      </c>
      <c r="C75" s="14" t="s">
        <v>35</v>
      </c>
      <c r="D75" s="14" t="s">
        <v>36</v>
      </c>
      <c r="E75" s="15"/>
      <c r="F75" s="15"/>
      <c r="G75" s="15" t="s">
        <v>17</v>
      </c>
      <c r="H75" s="16">
        <v>0</v>
      </c>
      <c r="I75" s="16">
        <v>4.2395833333333334E-2</v>
      </c>
      <c r="J75" s="16">
        <f>SUM(I75-H75)</f>
        <v>4.2395833333333334E-2</v>
      </c>
    </row>
    <row r="76" spans="1:10" x14ac:dyDescent="0.25">
      <c r="A76" s="13" t="s">
        <v>37</v>
      </c>
      <c r="B76" s="13" t="s">
        <v>37</v>
      </c>
      <c r="C76" s="14" t="s">
        <v>38</v>
      </c>
      <c r="D76" s="14" t="s">
        <v>36</v>
      </c>
      <c r="E76" s="15"/>
      <c r="F76" s="15"/>
      <c r="G76" s="15" t="s">
        <v>17</v>
      </c>
      <c r="H76" s="16">
        <v>0</v>
      </c>
      <c r="I76" s="16">
        <v>4.2453703703703709E-2</v>
      </c>
      <c r="J76" s="16">
        <f>SUM(I76-H76)</f>
        <v>4.2453703703703709E-2</v>
      </c>
    </row>
    <row r="77" spans="1:10" x14ac:dyDescent="0.25">
      <c r="A77" s="13">
        <v>13</v>
      </c>
      <c r="B77" s="13">
        <f ca="1">VLOOKUP(A77,$B$2:$J$341,1,FALSE)</f>
        <v>13</v>
      </c>
      <c r="C77" s="14" t="str">
        <f ca="1">VLOOKUP(A77,$B$2:$J$341,2,FALSE)</f>
        <v>PETER</v>
      </c>
      <c r="D77" s="14" t="str">
        <f ca="1">VLOOKUP(A77,$B$2:$J$341,3,FALSE)</f>
        <v>HANLY</v>
      </c>
      <c r="E77" s="15"/>
      <c r="F77" s="15"/>
      <c r="G77" s="15" t="s">
        <v>17</v>
      </c>
      <c r="H77" s="16">
        <f ca="1">VLOOKUP(A77,$B$2:$J$341,8,FALSE)</f>
        <v>0</v>
      </c>
      <c r="I77" s="16">
        <v>4.3923611111111115E-2</v>
      </c>
      <c r="J77" s="16">
        <f ca="1">SUM(I77-H77)</f>
        <v>4.3923611111111115E-2</v>
      </c>
    </row>
  </sheetData>
  <sortState ref="A43:J78">
    <sortCondition ref="J43:J78"/>
    <sortCondition ref="I43:I78"/>
    <sortCondition ref="H43:H7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2017-08-27T07:10:24Z</dcterms:created>
  <dcterms:modified xsi:type="dcterms:W3CDTF">2017-08-27T08:01:16Z</dcterms:modified>
</cp:coreProperties>
</file>